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2435" windowHeight="9525"/>
  </bookViews>
  <sheets>
    <sheet name="t0602" sheetId="1" r:id="rId1"/>
  </sheets>
  <definedNames>
    <definedName name="_xlnm.Print_Area" localSheetId="0">'t0602'!$A$1:$G$450</definedName>
  </definedNames>
  <calcPr calcId="145621" iterate="1"/>
</workbook>
</file>

<file path=xl/calcChain.xml><?xml version="1.0" encoding="utf-8"?>
<calcChain xmlns="http://schemas.openxmlformats.org/spreadsheetml/2006/main">
  <c r="G8" i="1" l="1"/>
  <c r="G9" i="1"/>
  <c r="G10" i="1"/>
  <c r="G16" i="1"/>
  <c r="G17" i="1"/>
  <c r="G19" i="1"/>
  <c r="G20" i="1"/>
  <c r="G21" i="1"/>
  <c r="G22" i="1"/>
  <c r="G23" i="1"/>
  <c r="G24" i="1"/>
  <c r="G30" i="1"/>
  <c r="G31" i="1"/>
  <c r="G33" i="1"/>
  <c r="G39" i="1"/>
  <c r="G41" i="1"/>
  <c r="G43" i="1"/>
  <c r="G44" i="1"/>
  <c r="G46" i="1"/>
  <c r="G52" i="1"/>
  <c r="G54" i="1"/>
  <c r="G55" i="1"/>
  <c r="G56" i="1"/>
  <c r="G57" i="1"/>
  <c r="G63" i="1"/>
  <c r="G65" i="1" s="1"/>
  <c r="G69" i="1"/>
  <c r="G70" i="1"/>
  <c r="G71" i="1"/>
  <c r="G73" i="1"/>
  <c r="G75" i="1"/>
  <c r="G76" i="1"/>
  <c r="G77" i="1"/>
  <c r="G78" i="1"/>
  <c r="G79" i="1"/>
  <c r="G81" i="1"/>
  <c r="G82" i="1"/>
  <c r="G83" i="1"/>
  <c r="G84" i="1"/>
  <c r="G86" i="1"/>
  <c r="G87" i="1"/>
  <c r="G88" i="1"/>
  <c r="G89" i="1"/>
  <c r="G91" i="1"/>
  <c r="G92" i="1"/>
  <c r="G93" i="1"/>
  <c r="G94" i="1"/>
  <c r="G95" i="1"/>
  <c r="G96" i="1"/>
  <c r="G97" i="1"/>
  <c r="G99" i="1"/>
  <c r="G100" i="1"/>
  <c r="G101" i="1"/>
  <c r="G102" i="1"/>
  <c r="G103" i="1"/>
  <c r="G104" i="1"/>
  <c r="G105" i="1"/>
  <c r="G106" i="1"/>
  <c r="G108" i="1"/>
  <c r="G109" i="1"/>
  <c r="G111" i="1"/>
  <c r="G112" i="1"/>
  <c r="G113" i="1"/>
  <c r="G114" i="1"/>
  <c r="G115" i="1"/>
  <c r="G116" i="1"/>
  <c r="G117" i="1"/>
  <c r="G123" i="1"/>
  <c r="G125" i="1"/>
  <c r="G127" i="1"/>
  <c r="G129" i="1"/>
  <c r="G131" i="1"/>
  <c r="G133" i="1"/>
  <c r="G135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60" i="1"/>
  <c r="G162" i="1" s="1"/>
  <c r="G166" i="1"/>
  <c r="G168" i="1"/>
  <c r="G169" i="1"/>
  <c r="G170" i="1"/>
  <c r="G171" i="1"/>
  <c r="G172" i="1"/>
  <c r="G173" i="1"/>
  <c r="G179" i="1"/>
  <c r="G180" i="1"/>
  <c r="G181" i="1"/>
  <c r="G182" i="1"/>
  <c r="G183" i="1"/>
  <c r="G185" i="1"/>
  <c r="G186" i="1"/>
  <c r="G187" i="1"/>
  <c r="G188" i="1"/>
  <c r="G190" i="1"/>
  <c r="G196" i="1"/>
  <c r="G197" i="1"/>
  <c r="G199" i="1"/>
  <c r="G201" i="1"/>
  <c r="G203" i="1"/>
  <c r="G209" i="1"/>
  <c r="G211" i="1"/>
  <c r="G212" i="1"/>
  <c r="G218" i="1"/>
  <c r="G220" i="1"/>
  <c r="G221" i="1"/>
  <c r="G223" i="1"/>
  <c r="G225" i="1"/>
  <c r="G226" i="1"/>
  <c r="G227" i="1"/>
  <c r="G239" i="1"/>
  <c r="G241" i="1"/>
  <c r="G247" i="1"/>
  <c r="G248" i="1"/>
  <c r="G254" i="1"/>
  <c r="G255" i="1"/>
  <c r="G256" i="1"/>
  <c r="G257" i="1"/>
  <c r="G258" i="1"/>
  <c r="G259" i="1"/>
  <c r="G260" i="1"/>
  <c r="G266" i="1"/>
  <c r="G268" i="1"/>
  <c r="G273" i="1"/>
  <c r="G274" i="1"/>
  <c r="G275" i="1"/>
  <c r="G276" i="1"/>
  <c r="G277" i="1"/>
  <c r="G283" i="1"/>
  <c r="G285" i="1" s="1"/>
  <c r="G289" i="1"/>
  <c r="G291" i="1" s="1"/>
  <c r="G295" i="1"/>
  <c r="G297" i="1" s="1"/>
  <c r="G307" i="1"/>
  <c r="G308" i="1"/>
  <c r="G314" i="1"/>
  <c r="G316" i="1"/>
  <c r="G318" i="1"/>
  <c r="G320" i="1"/>
  <c r="G326" i="1"/>
  <c r="G327" i="1"/>
  <c r="G329" i="1"/>
  <c r="G331" i="1"/>
  <c r="G333" i="1"/>
  <c r="G334" i="1"/>
  <c r="G339" i="1"/>
  <c r="G341" i="1" s="1"/>
  <c r="G350" i="1"/>
  <c r="G352" i="1" s="1"/>
  <c r="G356" i="1"/>
  <c r="G358" i="1"/>
  <c r="G364" i="1"/>
  <c r="G365" i="1"/>
  <c r="G367" i="1"/>
  <c r="G369" i="1"/>
  <c r="G370" i="1"/>
  <c r="G371" i="1"/>
  <c r="G373" i="1"/>
  <c r="G374" i="1"/>
  <c r="G375" i="1"/>
  <c r="G376" i="1"/>
  <c r="G377" i="1"/>
  <c r="G379" i="1"/>
  <c r="G380" i="1"/>
  <c r="G382" i="1"/>
  <c r="G383" i="1"/>
  <c r="G389" i="1"/>
  <c r="G391" i="1"/>
  <c r="G392" i="1"/>
  <c r="G394" i="1"/>
  <c r="G396" i="1"/>
  <c r="G398" i="1"/>
  <c r="G399" i="1"/>
  <c r="G400" i="1"/>
  <c r="G402" i="1"/>
  <c r="G403" i="1"/>
  <c r="G404" i="1"/>
  <c r="G405" i="1"/>
  <c r="G406" i="1"/>
  <c r="G407" i="1"/>
  <c r="G408" i="1"/>
  <c r="G409" i="1"/>
  <c r="G410" i="1"/>
  <c r="G411" i="1"/>
  <c r="G417" i="1"/>
  <c r="G419" i="1"/>
  <c r="G425" i="1"/>
  <c r="G427" i="1"/>
  <c r="G428" i="1"/>
  <c r="G434" i="1"/>
  <c r="G436" i="1" s="1"/>
  <c r="G440" i="1"/>
  <c r="G441" i="1"/>
  <c r="G442" i="1"/>
  <c r="G270" i="1" l="1"/>
  <c r="G243" i="1"/>
  <c r="G35" i="1"/>
  <c r="G413" i="1"/>
  <c r="G175" i="1"/>
  <c r="G192" i="1"/>
  <c r="G360" i="1"/>
  <c r="G279" i="1"/>
  <c r="G444" i="1"/>
  <c r="G421" i="1"/>
  <c r="G385" i="1"/>
  <c r="G336" i="1"/>
  <c r="G322" i="1"/>
  <c r="G250" i="1"/>
  <c r="G229" i="1"/>
  <c r="G26" i="1"/>
  <c r="G156" i="1"/>
  <c r="G430" i="1"/>
  <c r="G310" i="1"/>
  <c r="G205" i="1"/>
  <c r="G59" i="1"/>
  <c r="G48" i="1"/>
  <c r="G262" i="1"/>
  <c r="G214" i="1"/>
  <c r="G119" i="1"/>
  <c r="G12" i="1"/>
  <c r="G447" i="1" l="1"/>
  <c r="G300" i="1"/>
  <c r="G301" i="1" s="1"/>
  <c r="G232" i="1"/>
  <c r="G233" i="1" s="1"/>
  <c r="G344" i="1"/>
  <c r="G450" i="1" l="1"/>
</calcChain>
</file>

<file path=xl/sharedStrings.xml><?xml version="1.0" encoding="utf-8"?>
<sst xmlns="http://schemas.openxmlformats.org/spreadsheetml/2006/main" count="1335" uniqueCount="782">
  <si>
    <t>PLANILHA DE PRECOS</t>
  </si>
  <si>
    <t>Casa com Laje - Radier Mola 200tf/m3 - MG-91-I-2-45(L)</t>
  </si>
  <si>
    <t xml:space="preserve">Item           </t>
  </si>
  <si>
    <t xml:space="preserve">Comp           </t>
  </si>
  <si>
    <t xml:space="preserve">Descricao      </t>
  </si>
  <si>
    <t xml:space="preserve">Unidade        </t>
  </si>
  <si>
    <t xml:space="preserve">Quantidade     </t>
  </si>
  <si>
    <t xml:space="preserve">Pr. Unitario   </t>
  </si>
  <si>
    <t xml:space="preserve">Pr. Total      </t>
  </si>
  <si>
    <t xml:space="preserve"> 01.</t>
  </si>
  <si>
    <t>SERVIÇOS INICIAIS</t>
  </si>
  <si>
    <t xml:space="preserve"> </t>
  </si>
  <si>
    <t xml:space="preserve"> 01. 01.</t>
  </si>
  <si>
    <t>Locações</t>
  </si>
  <si>
    <t xml:space="preserve"> 01. 01.002.</t>
  </si>
  <si>
    <t>C10002</t>
  </si>
  <si>
    <t>Locação da casa</t>
  </si>
  <si>
    <t>M2</t>
  </si>
  <si>
    <t xml:space="preserve"> 01. 01.010.</t>
  </si>
  <si>
    <t>C10003</t>
  </si>
  <si>
    <t>Locação do lote</t>
  </si>
  <si>
    <t>UN</t>
  </si>
  <si>
    <t xml:space="preserve"> 01. 01.011.</t>
  </si>
  <si>
    <t>C10006</t>
  </si>
  <si>
    <t>Colocação de marcos de concreto, inclusive fornecimento dos marcos</t>
  </si>
  <si>
    <t>GB</t>
  </si>
  <si>
    <t xml:space="preserve">TOTAL ITEM:  01   </t>
  </si>
  <si>
    <t xml:space="preserve"> 02.</t>
  </si>
  <si>
    <t>FUNDAÇÕES</t>
  </si>
  <si>
    <t xml:space="preserve"> 02. 01.</t>
  </si>
  <si>
    <t>Trabalhos em Terra</t>
  </si>
  <si>
    <t xml:space="preserve"> 02. 01.001.</t>
  </si>
  <si>
    <t>C20001</t>
  </si>
  <si>
    <t>Escavação manual cavas fundação em material 1ª categoria</t>
  </si>
  <si>
    <t>M3</t>
  </si>
  <si>
    <t xml:space="preserve"> 02. 01.004.</t>
  </si>
  <si>
    <t>C20004</t>
  </si>
  <si>
    <t>Apiloamento do terreno</t>
  </si>
  <si>
    <t xml:space="preserve"> 02. 04.</t>
  </si>
  <si>
    <t>Laje Radier</t>
  </si>
  <si>
    <t xml:space="preserve"> 02. 04.001.</t>
  </si>
  <si>
    <t>C20073</t>
  </si>
  <si>
    <t>Fôrma e desforma para laje radier</t>
  </si>
  <si>
    <t xml:space="preserve"> 02. 04.002.</t>
  </si>
  <si>
    <t>C20074</t>
  </si>
  <si>
    <t>Lona plástica</t>
  </si>
  <si>
    <t xml:space="preserve"> 02. 04.013.</t>
  </si>
  <si>
    <t>C20085</t>
  </si>
  <si>
    <t>Concreto fck=25,0MPa lançado em radier</t>
  </si>
  <si>
    <t xml:space="preserve"> 02. 04.050.</t>
  </si>
  <si>
    <t>C20128</t>
  </si>
  <si>
    <t>Armação para fundações tipo radier, utilizando tela soldada Q196 - 2,45x6,0m</t>
  </si>
  <si>
    <t xml:space="preserve"> 02. 04.052.</t>
  </si>
  <si>
    <t>C20132</t>
  </si>
  <si>
    <t>Armação de espera de reforço para alvenaria estrutural conforme projeto</t>
  </si>
  <si>
    <t xml:space="preserve"> 02. 04.058.</t>
  </si>
  <si>
    <t>C20142</t>
  </si>
  <si>
    <t>Armação para viga de borda para passeio de fundação radier</t>
  </si>
  <si>
    <t>M</t>
  </si>
  <si>
    <t xml:space="preserve">TOTAL ITEM:  02   </t>
  </si>
  <si>
    <t xml:space="preserve"> 03.</t>
  </si>
  <si>
    <t>ESTRUTURAS</t>
  </si>
  <si>
    <t xml:space="preserve"> 03. 03.</t>
  </si>
  <si>
    <t>Cintas</t>
  </si>
  <si>
    <t xml:space="preserve"> 03. 03.040.</t>
  </si>
  <si>
    <t>C30061</t>
  </si>
  <si>
    <t>Cinta C1 em blocos canaleta tipo J 14x19x19x31, preenchidas com concreto armado, conforme projeto</t>
  </si>
  <si>
    <t xml:space="preserve"> 03. 03.041.</t>
  </si>
  <si>
    <t>C30062</t>
  </si>
  <si>
    <t>Cinta C2 em blocos canaleta tipo J ou U 14x19x19x31 preenchidas com concreto armado, conforme projeto</t>
  </si>
  <si>
    <t xml:space="preserve"> 03. 04.</t>
  </si>
  <si>
    <t>Lajes</t>
  </si>
  <si>
    <t xml:space="preserve"> 03. 04.022.</t>
  </si>
  <si>
    <t>C30048</t>
  </si>
  <si>
    <t>Laje pré-fabricada treliçada para forro capeada com concreto fck=25,0MPa, espessura 10cm</t>
  </si>
  <si>
    <t xml:space="preserve">TOTAL ITEM:  03   </t>
  </si>
  <si>
    <t xml:space="preserve"> 04.</t>
  </si>
  <si>
    <t>PAREDES E PAINÉIS</t>
  </si>
  <si>
    <t xml:space="preserve"> 04. 02.</t>
  </si>
  <si>
    <t>Alvenaria de Vedação</t>
  </si>
  <si>
    <t xml:space="preserve"> 04. 02.001.</t>
  </si>
  <si>
    <t>C40020</t>
  </si>
  <si>
    <t>Alvenaria vedação com tijolo comum 5,7x9x19cm, espessura da parede 5,7cm</t>
  </si>
  <si>
    <t xml:space="preserve"> 04. 03.</t>
  </si>
  <si>
    <t>Alvenaria Estrutural</t>
  </si>
  <si>
    <t xml:space="preserve"> 04. 03.003.</t>
  </si>
  <si>
    <t>C40042</t>
  </si>
  <si>
    <t>Alvenaria estrutural em blocos de concreto, 14x19x39cm, espessura da parede 14cm</t>
  </si>
  <si>
    <t xml:space="preserve"> 04. 04.</t>
  </si>
  <si>
    <t>Vergas e Contra-Vergas</t>
  </si>
  <si>
    <t xml:space="preserve"> 04. 04.020.</t>
  </si>
  <si>
    <t>C40086</t>
  </si>
  <si>
    <t>Verga em blocos canaleta 14x19x19, preenchidas com concreto armado, conforme projeto</t>
  </si>
  <si>
    <t xml:space="preserve"> 04. 04.021.</t>
  </si>
  <si>
    <t>C40087</t>
  </si>
  <si>
    <t>Contra verga em blocos canaleta 14x19x19, preenchidas com concreto armado, conforme projeto</t>
  </si>
  <si>
    <t xml:space="preserve"> 04. 09.</t>
  </si>
  <si>
    <t>Reforço para Alvenaria Estrutural</t>
  </si>
  <si>
    <t xml:space="preserve"> 04. 09.001.</t>
  </si>
  <si>
    <t>C40084</t>
  </si>
  <si>
    <t>Reforço em alvenaria estrutural preenchendo alvéolo com graute e armação conforme projeto</t>
  </si>
  <si>
    <t xml:space="preserve">TOTAL ITEM:  04   </t>
  </si>
  <si>
    <t xml:space="preserve"> 05.</t>
  </si>
  <si>
    <t>COBERTURAS</t>
  </si>
  <si>
    <t xml:space="preserve"> 05. 02.</t>
  </si>
  <si>
    <t>Estruturas Metálicas</t>
  </si>
  <si>
    <t xml:space="preserve"> 05. 02.006.</t>
  </si>
  <si>
    <t>C50054</t>
  </si>
  <si>
    <t>Estrutura aço telhas cerâmicas para casa tipo MG-91-I-2-45</t>
  </si>
  <si>
    <t xml:space="preserve"> 05. 03.</t>
  </si>
  <si>
    <t>Telhamento Cerâmico</t>
  </si>
  <si>
    <t xml:space="preserve"> 05. 03.003.</t>
  </si>
  <si>
    <t>C50007</t>
  </si>
  <si>
    <t>Cobertura com telha cerâmica tipo plan</t>
  </si>
  <si>
    <t xml:space="preserve"> 05. 03.006.</t>
  </si>
  <si>
    <t>C50010</t>
  </si>
  <si>
    <t>Cordão arremate da última fiada telha cerâmica</t>
  </si>
  <si>
    <t xml:space="preserve"> 05. 03.007.</t>
  </si>
  <si>
    <t>C50011</t>
  </si>
  <si>
    <t>Cumeeira para telha cerâmica</t>
  </si>
  <si>
    <t xml:space="preserve"> 05. 03.009.</t>
  </si>
  <si>
    <t>C50050</t>
  </si>
  <si>
    <t>Amarração telhas beiral</t>
  </si>
  <si>
    <t xml:space="preserve">TOTAL ITEM:  05   </t>
  </si>
  <si>
    <t xml:space="preserve"> 06.</t>
  </si>
  <si>
    <t>IMPERMEABILIZAÇÕES E ISOLAMENTOS</t>
  </si>
  <si>
    <t xml:space="preserve"> 06. 01.</t>
  </si>
  <si>
    <t>Impermeabilizações</t>
  </si>
  <si>
    <t xml:space="preserve"> 06. 01.002.</t>
  </si>
  <si>
    <t>CE9007</t>
  </si>
  <si>
    <t>Pintura com tinta betuminosa para impermeabilização de paredes e lastro</t>
  </si>
  <si>
    <t xml:space="preserve">TOTAL ITEM:  06   </t>
  </si>
  <si>
    <t xml:space="preserve"> 07.</t>
  </si>
  <si>
    <t>INSTALAÇÕES ELÉTRICAS, TELEF. E ANTENA DE TV</t>
  </si>
  <si>
    <t xml:space="preserve"> 07. 01.</t>
  </si>
  <si>
    <t>Entrada, Medição e Aterramento</t>
  </si>
  <si>
    <t xml:space="preserve"> 07. 01.001.</t>
  </si>
  <si>
    <t>C70001</t>
  </si>
  <si>
    <t>Padrão entrada energia elétrica aéreo, monofásico, com disjuntor 70A, padrão CEMIG - h=7,0m</t>
  </si>
  <si>
    <t xml:space="preserve"> 07. 01.005.</t>
  </si>
  <si>
    <t>C70005</t>
  </si>
  <si>
    <t>Ramal ligação elétrico interno aéreo, 2 linhas, exceto fiação</t>
  </si>
  <si>
    <t xml:space="preserve"> 07. 01.006.</t>
  </si>
  <si>
    <t>C70006</t>
  </si>
  <si>
    <t>Ramal ligação telefônico interno aéreo, exceto fiação</t>
  </si>
  <si>
    <t xml:space="preserve"> 07. 02.</t>
  </si>
  <si>
    <t>Quadros</t>
  </si>
  <si>
    <t xml:space="preserve"> 07. 02.003.</t>
  </si>
  <si>
    <t>C70009</t>
  </si>
  <si>
    <t>Quadro distribuição energia elétrica em PVC embutir, para 6 circuitos sem barramento</t>
  </si>
  <si>
    <t xml:space="preserve"> 07. 03.</t>
  </si>
  <si>
    <t>Disjuntores</t>
  </si>
  <si>
    <t xml:space="preserve"> 07. 03.002.</t>
  </si>
  <si>
    <t>C70016</t>
  </si>
  <si>
    <t>Disjuntor monopolar 16A colocado em quadro distribuição</t>
  </si>
  <si>
    <t xml:space="preserve"> 07. 03.003.</t>
  </si>
  <si>
    <t>C70017</t>
  </si>
  <si>
    <t>Disjuntor monopolar 20A colocado em quadro distribuição</t>
  </si>
  <si>
    <t xml:space="preserve"> 07. 03.008.</t>
  </si>
  <si>
    <t>C70022</t>
  </si>
  <si>
    <t>Disjuntor monopolar 50A colocado em quadro distribuição</t>
  </si>
  <si>
    <t xml:space="preserve"> 07. 03.050.</t>
  </si>
  <si>
    <t>C70049</t>
  </si>
  <si>
    <t>Varistor VCL 175 Clamper colocado em quadro distribuição</t>
  </si>
  <si>
    <t xml:space="preserve"> 07. 03.060.</t>
  </si>
  <si>
    <t>C70050</t>
  </si>
  <si>
    <t>Disjuntor diferencial monopolar 63A/30mA colocado em quadro distribuição</t>
  </si>
  <si>
    <t xml:space="preserve"> 07. 04.</t>
  </si>
  <si>
    <t>Eletrodutos</t>
  </si>
  <si>
    <t xml:space="preserve"> 07. 04.002.</t>
  </si>
  <si>
    <t>C70052</t>
  </si>
  <si>
    <t>Eletroduto PVC flexível corrugado Ø 25mm (3/4  )</t>
  </si>
  <si>
    <t xml:space="preserve"> 07. 04.003.</t>
  </si>
  <si>
    <t>C70053</t>
  </si>
  <si>
    <t>Eletroduto PVC flexível corrugado Ø 32mm (1  )</t>
  </si>
  <si>
    <t xml:space="preserve"> 07. 04.009.</t>
  </si>
  <si>
    <t>C70059</t>
  </si>
  <si>
    <t>Eletroduto PVC rígido roscável, Ø 32 mm (1.1/4")</t>
  </si>
  <si>
    <t xml:space="preserve"> 07. 04.022.</t>
  </si>
  <si>
    <t>C70338</t>
  </si>
  <si>
    <t>Curva 180º PVC rígido para eletroduto roscável, Ø 32 mm (1.1/4")</t>
  </si>
  <si>
    <t xml:space="preserve"> 07. 05.</t>
  </si>
  <si>
    <t>Caixas</t>
  </si>
  <si>
    <t xml:space="preserve"> 07. 05.006.</t>
  </si>
  <si>
    <t>C70077</t>
  </si>
  <si>
    <t>Caixa ligação em PVC 4x2 para eletroduto flexível</t>
  </si>
  <si>
    <t xml:space="preserve"> 07. 05.007.</t>
  </si>
  <si>
    <t>C70078</t>
  </si>
  <si>
    <t>Caixa ligação em PVC 4x4 para eletroduto flexível</t>
  </si>
  <si>
    <t xml:space="preserve"> 07. 05.009.</t>
  </si>
  <si>
    <t>C70080</t>
  </si>
  <si>
    <t>Caixa ligação em PVC para eletroduto flexível, octogonal com fundo móvel, dimensões 4x4</t>
  </si>
  <si>
    <t xml:space="preserve"> 07. 05.016.</t>
  </si>
  <si>
    <t>C70417</t>
  </si>
  <si>
    <t>Caixa ligação PVC 3x3 sextavada</t>
  </si>
  <si>
    <t xml:space="preserve"> 07. 06.</t>
  </si>
  <si>
    <t>Fiações e Conectores</t>
  </si>
  <si>
    <t xml:space="preserve"> 07. 06.002.</t>
  </si>
  <si>
    <t>C70083</t>
  </si>
  <si>
    <t>Fio isolado PVC seção 2,5mm² 750V 70°C</t>
  </si>
  <si>
    <t xml:space="preserve"> 07. 06.005.</t>
  </si>
  <si>
    <t>C70086</t>
  </si>
  <si>
    <t>Fio isolado PVC seção 10mm² 750V 70°C</t>
  </si>
  <si>
    <t xml:space="preserve"> 07. 06.009.</t>
  </si>
  <si>
    <t>C70090</t>
  </si>
  <si>
    <t>Cabo isolado em PVC seção 16mm² 750V 70°C</t>
  </si>
  <si>
    <t xml:space="preserve"> 07. 06.034.</t>
  </si>
  <si>
    <t>C70115</t>
  </si>
  <si>
    <t>Cabo multiplex em alumínio 3 vias seção 16mm² 1kV</t>
  </si>
  <si>
    <t xml:space="preserve"> 07. 06.040.</t>
  </si>
  <si>
    <t>C70121</t>
  </si>
  <si>
    <t>Conector bi metálico para cabo 16mm²</t>
  </si>
  <si>
    <t xml:space="preserve"> 07. 06.073.</t>
  </si>
  <si>
    <t>C70345</t>
  </si>
  <si>
    <t>Cabo chato para telefone 4 vias para terminal RJ-11</t>
  </si>
  <si>
    <t xml:space="preserve"> 07. 06.074.</t>
  </si>
  <si>
    <t>C70346</t>
  </si>
  <si>
    <t>Cabo externo para telefone tipo FE100</t>
  </si>
  <si>
    <t xml:space="preserve"> 07. 07.</t>
  </si>
  <si>
    <t>Tomadas e Interruptores</t>
  </si>
  <si>
    <t xml:space="preserve"> 07. 07.010.</t>
  </si>
  <si>
    <t>C70135</t>
  </si>
  <si>
    <t>Tomada embutir 3 pólos, 20A-250V, 2x4 , com placa</t>
  </si>
  <si>
    <t xml:space="preserve"> 07. 07.012.</t>
  </si>
  <si>
    <t>C70137</t>
  </si>
  <si>
    <t>Tomada embutir para telefone tipo RJ-11, 2x4 , com placa</t>
  </si>
  <si>
    <t xml:space="preserve"> 07. 07.015.</t>
  </si>
  <si>
    <t>C70140</t>
  </si>
  <si>
    <t>Interruptor embutir 1 tecla simples, 10A-250V, 2x4 , com placa</t>
  </si>
  <si>
    <t xml:space="preserve"> 07. 07.019.</t>
  </si>
  <si>
    <t>C70144</t>
  </si>
  <si>
    <t>Interruptor embutir 2 teclas simples, 10A-250V, 2x4 ,com placa</t>
  </si>
  <si>
    <t xml:space="preserve"> 07. 07.041.</t>
  </si>
  <si>
    <t>C70166</t>
  </si>
  <si>
    <t>Pulsador para campainha, 2A-250V, 2x4 , com placa</t>
  </si>
  <si>
    <t xml:space="preserve"> 07. 07.046.</t>
  </si>
  <si>
    <t>C70171</t>
  </si>
  <si>
    <t>Placa (espelho) para caixa 2 x4  , 1 furo para saída fio</t>
  </si>
  <si>
    <t xml:space="preserve"> 07. 07.047.</t>
  </si>
  <si>
    <t>C70172</t>
  </si>
  <si>
    <t>Placa (espelho) para caixa 2 x4  , cega</t>
  </si>
  <si>
    <t xml:space="preserve"> 07. 07.058.</t>
  </si>
  <si>
    <t>C70183</t>
  </si>
  <si>
    <t>Placa (espelho) para caixa 4x4 , cega</t>
  </si>
  <si>
    <t xml:space="preserve"> 07. 08.</t>
  </si>
  <si>
    <t>Luminárias e Lâmpadas</t>
  </si>
  <si>
    <t xml:space="preserve"> 07. 08.015.</t>
  </si>
  <si>
    <t>C70211</t>
  </si>
  <si>
    <t>Plafonier receptáculo de PVC</t>
  </si>
  <si>
    <t xml:space="preserve"> 07. 08.022.</t>
  </si>
  <si>
    <t>C70322</t>
  </si>
  <si>
    <t>Lâmpada fluorescente compacta potência 15W, tensão 110V (equivalente 60W incandescente)</t>
  </si>
  <si>
    <t xml:space="preserve"> 07. 09.</t>
  </si>
  <si>
    <t>SPDA</t>
  </si>
  <si>
    <t xml:space="preserve"> 07. 09.001.</t>
  </si>
  <si>
    <t>C70347</t>
  </si>
  <si>
    <t>Cabo de cobre nú 10mm²</t>
  </si>
  <si>
    <t xml:space="preserve"> 07. 09.002.</t>
  </si>
  <si>
    <t>C70348</t>
  </si>
  <si>
    <t>Cabo de cobre nú 16mm²</t>
  </si>
  <si>
    <t xml:space="preserve"> 07. 09.004.</t>
  </si>
  <si>
    <t>C70350</t>
  </si>
  <si>
    <t>Cabo de cobre nú 35mm²</t>
  </si>
  <si>
    <t xml:space="preserve"> 07. 09.007.</t>
  </si>
  <si>
    <t>C70354</t>
  </si>
  <si>
    <t>Haste de aterramento barra de 3/8 com 3m de comprimento</t>
  </si>
  <si>
    <t xml:space="preserve"> 07. 09.008.</t>
  </si>
  <si>
    <t>C70355</t>
  </si>
  <si>
    <t>Haste de aterramento em cantoneira zincada (25 x 25 x 2400mm)</t>
  </si>
  <si>
    <t xml:space="preserve"> 07. 09.009.</t>
  </si>
  <si>
    <t>C70356</t>
  </si>
  <si>
    <t>Caixa de inspeção em PVC Ø300mm com tampa para haste de aterramento</t>
  </si>
  <si>
    <t xml:space="preserve"> 07. 09.045.</t>
  </si>
  <si>
    <t>C70339</t>
  </si>
  <si>
    <t>Terminal compressão para cabo de 10mm²</t>
  </si>
  <si>
    <t xml:space="preserve">TOTAL ITEM:  07   </t>
  </si>
  <si>
    <t xml:space="preserve"> 08.</t>
  </si>
  <si>
    <t>INSTALAÇÕES HIDRO-SANITÁRIAS</t>
  </si>
  <si>
    <t xml:space="preserve"> 08. 01.</t>
  </si>
  <si>
    <t>Padrão de Entrada de Água</t>
  </si>
  <si>
    <t xml:space="preserve"> 08. 01.001.</t>
  </si>
  <si>
    <t>C80618</t>
  </si>
  <si>
    <t>Padrão entrada água</t>
  </si>
  <si>
    <t xml:space="preserve"> 08. 02.</t>
  </si>
  <si>
    <t>Entrada de Água</t>
  </si>
  <si>
    <t xml:space="preserve"> 08. 02.004.</t>
  </si>
  <si>
    <t>C80664</t>
  </si>
  <si>
    <t>Entrada água padrao MG-91-I-2-45</t>
  </si>
  <si>
    <t xml:space="preserve"> 08. 03.</t>
  </si>
  <si>
    <t>Caixa d'Água</t>
  </si>
  <si>
    <t xml:space="preserve"> 08. 03.004.</t>
  </si>
  <si>
    <t>C80665</t>
  </si>
  <si>
    <t>Caixa d'água padrão MG-91-I-2-45</t>
  </si>
  <si>
    <t xml:space="preserve"> 08. 04.</t>
  </si>
  <si>
    <t>Distribuição Interna de Água Fria</t>
  </si>
  <si>
    <t xml:space="preserve"> 08. 04.004.</t>
  </si>
  <si>
    <t>C80666</t>
  </si>
  <si>
    <t>Distribuição interna água fria padrão MG-91-I-2-45</t>
  </si>
  <si>
    <t xml:space="preserve"> 08. 05.</t>
  </si>
  <si>
    <t>Distribuição Interna de Água Quente</t>
  </si>
  <si>
    <t xml:space="preserve"> 08. 05.002.</t>
  </si>
  <si>
    <t>C80667</t>
  </si>
  <si>
    <t>Distribuição interna água quente padrão MG-91-I-2-45</t>
  </si>
  <si>
    <t xml:space="preserve"> 08. 06.</t>
  </si>
  <si>
    <t>Distribuição Interna de Esgoto Sanitário</t>
  </si>
  <si>
    <t xml:space="preserve"> 08. 06.004.</t>
  </si>
  <si>
    <t>C80668</t>
  </si>
  <si>
    <t>Distribuição interna de esgoto sanitário para padrão MG-91-I-2-45</t>
  </si>
  <si>
    <t xml:space="preserve"> 08. 07.</t>
  </si>
  <si>
    <t>Distribuição Externa de Esgoto Sanitário</t>
  </si>
  <si>
    <t xml:space="preserve"> 08. 07.004.</t>
  </si>
  <si>
    <t>C80669</t>
  </si>
  <si>
    <t>Distribuição externa de esgoto sanitário para padrão MG-91-I-2-45</t>
  </si>
  <si>
    <t xml:space="preserve"> 08. 08.</t>
  </si>
  <si>
    <t>Caixas para Esgoto Sanitário</t>
  </si>
  <si>
    <t xml:space="preserve"> 08. 08.003.</t>
  </si>
  <si>
    <t>C80670</t>
  </si>
  <si>
    <t>Caixas esgoto sanitário padrão MG-91-I-2-45</t>
  </si>
  <si>
    <t xml:space="preserve"> 08. 09.</t>
  </si>
  <si>
    <t>C80651</t>
  </si>
  <si>
    <t>Louças, Metais, Aparelhos Sanitários e Acessórios</t>
  </si>
  <si>
    <t xml:space="preserve"> 08. 09.020.</t>
  </si>
  <si>
    <t>C80021</t>
  </si>
  <si>
    <t>Engate flexível PVC</t>
  </si>
  <si>
    <t xml:space="preserve"> 08. 09.027.</t>
  </si>
  <si>
    <t>C80028</t>
  </si>
  <si>
    <t>Torneira cromada para lavatório</t>
  </si>
  <si>
    <t xml:space="preserve"> 08. 09.029.</t>
  </si>
  <si>
    <t>C80030</t>
  </si>
  <si>
    <t>Torneira cromada para tanque</t>
  </si>
  <si>
    <t xml:space="preserve"> 08. 09.030.</t>
  </si>
  <si>
    <t>C80031</t>
  </si>
  <si>
    <t>Torneira cromada para jardim</t>
  </si>
  <si>
    <t xml:space="preserve"> 08. 09.031.</t>
  </si>
  <si>
    <t>C80032</t>
  </si>
  <si>
    <t>Válvula em PVC sem ladrão para lavatório Ø 7/8</t>
  </si>
  <si>
    <t xml:space="preserve"> 08. 09.034.</t>
  </si>
  <si>
    <t>C80035</t>
  </si>
  <si>
    <t>Válvula em PVC para tanque Ø 1 1/4</t>
  </si>
  <si>
    <t xml:space="preserve"> 08. 09.037.</t>
  </si>
  <si>
    <t>C80038</t>
  </si>
  <si>
    <t>Válvula metálica com acabamento cromado para pia cozinha Ø 7/8</t>
  </si>
  <si>
    <t xml:space="preserve"> 08. 09.039.</t>
  </si>
  <si>
    <t>C80040</t>
  </si>
  <si>
    <t>Sifão em PVC para lavatório Ø 7/8   x 1 1/2</t>
  </si>
  <si>
    <t xml:space="preserve"> 08. 09.041.</t>
  </si>
  <si>
    <t>C80042</t>
  </si>
  <si>
    <t>Sifão em PVC para pia cozinha Ø 7/8   x 1 1/2</t>
  </si>
  <si>
    <t xml:space="preserve"> 08. 09.042.</t>
  </si>
  <si>
    <t>C80043</t>
  </si>
  <si>
    <t>Sifão em PVC para tanque Ø 1 1/4   x 1 1/2</t>
  </si>
  <si>
    <t xml:space="preserve"> 08. 09.047.</t>
  </si>
  <si>
    <t>C80048</t>
  </si>
  <si>
    <t>Braço para chuveiro em alumínio</t>
  </si>
  <si>
    <t xml:space="preserve"> 08. 09.072.</t>
  </si>
  <si>
    <t>C85698</t>
  </si>
  <si>
    <t>Tanque em louça 20 litros</t>
  </si>
  <si>
    <t xml:space="preserve"> 08. 09.073.</t>
  </si>
  <si>
    <t>C85733</t>
  </si>
  <si>
    <t>Vaso sanitário inclusive caixa acoplada em louça</t>
  </si>
  <si>
    <t xml:space="preserve"> 08. 09.093.</t>
  </si>
  <si>
    <t>C85693</t>
  </si>
  <si>
    <t>Torneira de metal cromada para bancada de pia de cozinha com filtro e aerador</t>
  </si>
  <si>
    <t xml:space="preserve"> 08. 09.111.</t>
  </si>
  <si>
    <t>C85695</t>
  </si>
  <si>
    <t>Bancada em ardósia polida 120x50 para cozinha com cuba inox</t>
  </si>
  <si>
    <t xml:space="preserve"> 08. 09.112.</t>
  </si>
  <si>
    <t>C85696</t>
  </si>
  <si>
    <t>Bancada com rodobanca em ardósia polida 120x60 para banheiro e lavatório de louça de embutir</t>
  </si>
  <si>
    <t xml:space="preserve">TOTAL ITEM:  08   </t>
  </si>
  <si>
    <t xml:space="preserve"> 09.</t>
  </si>
  <si>
    <t>INSTALAÇÕES ESPECIAIS</t>
  </si>
  <si>
    <t xml:space="preserve"> 09. 01.</t>
  </si>
  <si>
    <t>Instalações de Gás</t>
  </si>
  <si>
    <t xml:space="preserve"> 09. 01.001.</t>
  </si>
  <si>
    <t>C90005</t>
  </si>
  <si>
    <t>Instalações de gás</t>
  </si>
  <si>
    <t xml:space="preserve">TOTAL ITEM:  09   </t>
  </si>
  <si>
    <t xml:space="preserve"> 10.</t>
  </si>
  <si>
    <t>ESQUADRIAS E FERRAGENS</t>
  </si>
  <si>
    <t xml:space="preserve"> 10. 05.</t>
  </si>
  <si>
    <t>Esquadrias Mistas</t>
  </si>
  <si>
    <t xml:space="preserve"> 10. 05.006.</t>
  </si>
  <si>
    <t>CA0126</t>
  </si>
  <si>
    <t>Porta pronta em madeira com alisar e marco em alumínio</t>
  </si>
  <si>
    <t xml:space="preserve"> 10. 06.</t>
  </si>
  <si>
    <t>Esquadria de Alumínio</t>
  </si>
  <si>
    <t xml:space="preserve"> 10. 06.008.</t>
  </si>
  <si>
    <t>CA0121</t>
  </si>
  <si>
    <t>Porta abrir em alumínio com divisão horizontal, 0,80x2,10m com vidro fantasia</t>
  </si>
  <si>
    <t xml:space="preserve"> 10. 06.018.</t>
  </si>
  <si>
    <t>CA0127</t>
  </si>
  <si>
    <t>Janela correr em alumínio com báscula, 1,00x1,20m, 2 folhas com vidro fantasia</t>
  </si>
  <si>
    <t xml:space="preserve"> 10. 06.019.</t>
  </si>
  <si>
    <t>CA0122</t>
  </si>
  <si>
    <t>Janela correr em alumínio com báscula, 1,20x1,20m, 2 folhas com vidro fantasia</t>
  </si>
  <si>
    <t xml:space="preserve"> 10. 06.050.</t>
  </si>
  <si>
    <t>CA0504</t>
  </si>
  <si>
    <t>Janela maxim ar alumínio 2 folhas verticais , sendo a folha inferior fixa, com vidro fantasia  0,60 x 1,20m</t>
  </si>
  <si>
    <t xml:space="preserve"> 10. 06.052.</t>
  </si>
  <si>
    <t>CA0506</t>
  </si>
  <si>
    <t>Janela maxim ar alumínio com duas folhas horizontais com vidro fantasia 1,20 X 0,60m</t>
  </si>
  <si>
    <t xml:space="preserve"> 10. 06.081.</t>
  </si>
  <si>
    <t>CA0139</t>
  </si>
  <si>
    <t>Alçapão em alumínio pintado, 0,80x0,60m</t>
  </si>
  <si>
    <t xml:space="preserve">TOTAL ITEM:  10   </t>
  </si>
  <si>
    <t xml:space="preserve"> 11.</t>
  </si>
  <si>
    <t>REVESTIMENTOS</t>
  </si>
  <si>
    <t xml:space="preserve"> 11. 01.</t>
  </si>
  <si>
    <t>Revestimentos Internos</t>
  </si>
  <si>
    <t xml:space="preserve"> 11. 01.001.</t>
  </si>
  <si>
    <t>CB0001</t>
  </si>
  <si>
    <t>Chapisco com argamassa cimento e areia traço 1:3</t>
  </si>
  <si>
    <t xml:space="preserve"> 11. 01.004.</t>
  </si>
  <si>
    <t>CB0004</t>
  </si>
  <si>
    <t>Reboco tipo paulista com argamassa cimento, cal hidratada e areia traço 1:2:8</t>
  </si>
  <si>
    <t xml:space="preserve"> 11. 01.006.</t>
  </si>
  <si>
    <t>CB0006</t>
  </si>
  <si>
    <t>Gesso desempenado aplicado sobre paredes ou tetos</t>
  </si>
  <si>
    <t xml:space="preserve"> 11. 01.008.</t>
  </si>
  <si>
    <t>CB0008</t>
  </si>
  <si>
    <t>Emboço com argamassa cimento, cal hidratada e areia traço 1:2:8</t>
  </si>
  <si>
    <t xml:space="preserve"> 11. 01.015.</t>
  </si>
  <si>
    <t>CB0044</t>
  </si>
  <si>
    <t>Revestimento cerâmico, mínimo 20x20cm, 5cm assentado com argamassa pré-fabricada cimento colante, juntas a prumo, inclusive rejunte</t>
  </si>
  <si>
    <t xml:space="preserve"> 11. 02.</t>
  </si>
  <si>
    <t>Revestimentos Externos</t>
  </si>
  <si>
    <t xml:space="preserve"> 11. 02.004.</t>
  </si>
  <si>
    <t>CB0018</t>
  </si>
  <si>
    <t xml:space="preserve"> 11. 02.007.</t>
  </si>
  <si>
    <t>CB0021</t>
  </si>
  <si>
    <t xml:space="preserve"> 11. 02.014.</t>
  </si>
  <si>
    <t>CB0028</t>
  </si>
  <si>
    <t>Moldura para portas e janelas em argamassa mista cimento, cal hidratada e areia traço 1:2:8, largura 10cm, espessura 1,50cm</t>
  </si>
  <si>
    <t xml:space="preserve"> 11. 02.015.</t>
  </si>
  <si>
    <t>CB0045</t>
  </si>
  <si>
    <t>Revestimento cerâmico, mínimo 20x20cm, argamassa pré-fabricada cimento colante, juntas a prumo, inclusive rejunte</t>
  </si>
  <si>
    <t xml:space="preserve"> 11. 03.</t>
  </si>
  <si>
    <t>Peitoris</t>
  </si>
  <si>
    <t xml:space="preserve"> 11. 03.006.</t>
  </si>
  <si>
    <t>CB0043</t>
  </si>
  <si>
    <t>Peitoril em ardósia polida com 2cm de espessura</t>
  </si>
  <si>
    <t xml:space="preserve">TOTAL ITEM:  11   </t>
  </si>
  <si>
    <t xml:space="preserve"> 12.</t>
  </si>
  <si>
    <t>PISOS</t>
  </si>
  <si>
    <t xml:space="preserve"> 12. 02.</t>
  </si>
  <si>
    <t>Regularizações</t>
  </si>
  <si>
    <t xml:space="preserve"> 12. 02.001.</t>
  </si>
  <si>
    <t>CC0064</t>
  </si>
  <si>
    <t>Contra-piso regularização com argamassa cimento e areia traço 1:4</t>
  </si>
  <si>
    <t xml:space="preserve"> 12. 02.005.</t>
  </si>
  <si>
    <t>CC0096</t>
  </si>
  <si>
    <t>Base em blocos concreto para apoio caixas dágua, espessura 0,20m</t>
  </si>
  <si>
    <t xml:space="preserve"> 12. 03.</t>
  </si>
  <si>
    <t>Acabamentos</t>
  </si>
  <si>
    <t xml:space="preserve"> 12. 03.006.</t>
  </si>
  <si>
    <t>CC0073</t>
  </si>
  <si>
    <t>Piso cerâmico 30x30cm, assentado com argamassa pré-fabricada cimento colante, inclusive rejunte</t>
  </si>
  <si>
    <t xml:space="preserve"> 12. 04.</t>
  </si>
  <si>
    <t>Rodapés</t>
  </si>
  <si>
    <t xml:space="preserve"> 12. 04.002.</t>
  </si>
  <si>
    <t>CC0079</t>
  </si>
  <si>
    <t>Rodapé cerâmico 7cm altura, assentado com argamassa pré-fabricada cimento colante</t>
  </si>
  <si>
    <t xml:space="preserve"> 12. 05.</t>
  </si>
  <si>
    <t>Soleiras</t>
  </si>
  <si>
    <t xml:space="preserve"> 12. 05.007.</t>
  </si>
  <si>
    <t>CC0100</t>
  </si>
  <si>
    <t>Soleira em ardósia calibrada com 2cm de espessura</t>
  </si>
  <si>
    <t xml:space="preserve">TOTAL ITEM:  12   </t>
  </si>
  <si>
    <t xml:space="preserve"> 14.</t>
  </si>
  <si>
    <t>PINTURAS</t>
  </si>
  <si>
    <t xml:space="preserve"> 14. 01.</t>
  </si>
  <si>
    <t>Pinturas Internas de Paredes e Tetos</t>
  </si>
  <si>
    <t xml:space="preserve"> 14. 01.007.</t>
  </si>
  <si>
    <t>CE0007</t>
  </si>
  <si>
    <t>Pintura com tinta látex PVA sobre reboco, inclusive aplicação selador</t>
  </si>
  <si>
    <t xml:space="preserve"> 14. 02.</t>
  </si>
  <si>
    <t>Pinturas Externas de Paredes</t>
  </si>
  <si>
    <t xml:space="preserve"> 14. 02.006.</t>
  </si>
  <si>
    <t>CE0023</t>
  </si>
  <si>
    <t>Pintura com tinta látex acrílica sobre reboco, inclusive aplicação selador</t>
  </si>
  <si>
    <t xml:space="preserve"> 14. 02.010.</t>
  </si>
  <si>
    <t>CE0027</t>
  </si>
  <si>
    <t>Pintura com tinta esmalte sobre molduras portas e janelas, inclusive aplicação selador</t>
  </si>
  <si>
    <t xml:space="preserve">TOTAL ITEM:  14   </t>
  </si>
  <si>
    <t xml:space="preserve"> 15.</t>
  </si>
  <si>
    <t>SERVIÇOS COMPLEMENTARES</t>
  </si>
  <si>
    <t xml:space="preserve"> 15. 01.</t>
  </si>
  <si>
    <t>Passeio de Proteção</t>
  </si>
  <si>
    <t xml:space="preserve"> 15. 01.033.</t>
  </si>
  <si>
    <t>CF0033</t>
  </si>
  <si>
    <t>Acabamento desempenado manual da superfície final pisos concreto</t>
  </si>
  <si>
    <t xml:space="preserve"> 15. 02.</t>
  </si>
  <si>
    <t>Placas</t>
  </si>
  <si>
    <t xml:space="preserve"> 15. 02.001.</t>
  </si>
  <si>
    <t>CF0036</t>
  </si>
  <si>
    <t>Placa indicativa número casa</t>
  </si>
  <si>
    <t xml:space="preserve"> 15. 02.002.</t>
  </si>
  <si>
    <t>CF0037</t>
  </si>
  <si>
    <t>Placa indicativa nome rua</t>
  </si>
  <si>
    <t>VB</t>
  </si>
  <si>
    <t xml:space="preserve"> 15. 03.</t>
  </si>
  <si>
    <t>Limpezas</t>
  </si>
  <si>
    <t xml:space="preserve"> 15. 03.001.</t>
  </si>
  <si>
    <t>CF0038</t>
  </si>
  <si>
    <t>Limpeza geral da edificação</t>
  </si>
  <si>
    <t xml:space="preserve"> 15. 10.</t>
  </si>
  <si>
    <t>Despesas Diversas</t>
  </si>
  <si>
    <t xml:space="preserve"> 15. 10.003.</t>
  </si>
  <si>
    <t>CL0043</t>
  </si>
  <si>
    <t>Controle tecnológico (ensaios de materias de obra)</t>
  </si>
  <si>
    <t xml:space="preserve"> 15. 10.005.</t>
  </si>
  <si>
    <t>CL0046</t>
  </si>
  <si>
    <t>Averbações de baixa e habite-se e certidões de matrículas</t>
  </si>
  <si>
    <t xml:space="preserve"> 15. 10.006.</t>
  </si>
  <si>
    <t>CL0047</t>
  </si>
  <si>
    <t>Taxas municipais - alvará, habite-se e numeração</t>
  </si>
  <si>
    <t xml:space="preserve">TOTAL ITEM:  15   </t>
  </si>
  <si>
    <t xml:space="preserve">TOTAL DA PLANILHA: </t>
  </si>
  <si>
    <t xml:space="preserve">Total da Planilha (x 48) </t>
  </si>
  <si>
    <t>Kit de Adaptações para PNE</t>
  </si>
  <si>
    <t>Alvenaria estrutural em bloco de concreto, 14x19x39cm, espessura da parede 14cm</t>
  </si>
  <si>
    <t>Vergas e Contra-vergas</t>
  </si>
  <si>
    <t>Estrutura Metálica</t>
  </si>
  <si>
    <t xml:space="preserve"> 05. 02.009.</t>
  </si>
  <si>
    <t>C51125</t>
  </si>
  <si>
    <t>Estrutura de aço para telhas cerâmicas para casa tipo MG-91-I-2-45 PNE</t>
  </si>
  <si>
    <t xml:space="preserve"> 08. 09.006.</t>
  </si>
  <si>
    <t>C80006</t>
  </si>
  <si>
    <t>Lavatório louça s/ coluna</t>
  </si>
  <si>
    <t xml:space="preserve"> 08. 09.070.</t>
  </si>
  <si>
    <t>C80071</t>
  </si>
  <si>
    <t>Banco articulável em aço inoxidável e assento em resina antiderrapante, comprimento 70,00cm, largura 45,00cm</t>
  </si>
  <si>
    <t>Bancada em ardósia polida para banheiro e lavatório de louça de embutir</t>
  </si>
  <si>
    <t xml:space="preserve"> 08. 09.201.</t>
  </si>
  <si>
    <t>C81001</t>
  </si>
  <si>
    <t>Barra apoio em aluminio com pintura epóxi, comprimento 40,00cm</t>
  </si>
  <si>
    <t xml:space="preserve"> 08. 09.203.</t>
  </si>
  <si>
    <t>C81003</t>
  </si>
  <si>
    <t>Barra apoio em aluminio com pintura epóxi, comprimento 60,00cm</t>
  </si>
  <si>
    <t xml:space="preserve"> 08. 09.204.</t>
  </si>
  <si>
    <t>C81004</t>
  </si>
  <si>
    <t>Barra apoio em aluminio com pintura epóxi, comprimento 70,00cm</t>
  </si>
  <si>
    <t xml:space="preserve"> 08. 09.206.</t>
  </si>
  <si>
    <t>C81006</t>
  </si>
  <si>
    <t>Barra apoio em aluminio com pintura epóxi, comprimento 90,00cm</t>
  </si>
  <si>
    <t xml:space="preserve"> 10. 04.</t>
  </si>
  <si>
    <t>Esquadrias em PVC</t>
  </si>
  <si>
    <t xml:space="preserve"> 10. 04.005.</t>
  </si>
  <si>
    <t>CA0106</t>
  </si>
  <si>
    <t>Porta sanfonada em PVC 1,10x2,10m</t>
  </si>
  <si>
    <t>Esquadrias Mista</t>
  </si>
  <si>
    <t>Revestimento Interno</t>
  </si>
  <si>
    <t>Reboco tipo paulista com argamassa de cimento, cal hidratada e areia traço 1:2:8</t>
  </si>
  <si>
    <t>Emboço com argamassa de cimento, cal hidratada e areia traço 1:2:8</t>
  </si>
  <si>
    <t xml:space="preserve"> 11. 01.010.</t>
  </si>
  <si>
    <t>CB0010</t>
  </si>
  <si>
    <t>Azulejo 15x15cm assentado com argamassa pré-fabricada de cimento colante, juntas a prumo, inclusive rejunte</t>
  </si>
  <si>
    <t xml:space="preserve"> 12. 02.004.</t>
  </si>
  <si>
    <t>CC0067</t>
  </si>
  <si>
    <t>Sóculo em concreto fck=25,0MPa para adequação da altura do vaso sanitário, largura 30,00cm, comprimento 50,00cm e altura 8,00cm</t>
  </si>
  <si>
    <t>Pintura Interna para Paredes e Tetos</t>
  </si>
  <si>
    <t xml:space="preserve"> 14. 01.011.</t>
  </si>
  <si>
    <t>CE0011</t>
  </si>
  <si>
    <t>Pintura com tinta látex acrílica sobre sóculo</t>
  </si>
  <si>
    <t xml:space="preserve"> 15. 01.035.</t>
  </si>
  <si>
    <t>CF0035</t>
  </si>
  <si>
    <t>Rampa para acesso ao passeio em concreto fck=25,0MPa, espessura 8cm, largura 1,20m, inclinação máxima de 8%, inclusive acabamento desempenado</t>
  </si>
  <si>
    <t xml:space="preserve">Total da Planilha (x  2) </t>
  </si>
  <si>
    <t>Terraplanagem e Obras Complementares</t>
  </si>
  <si>
    <t xml:space="preserve"> 21.</t>
  </si>
  <si>
    <t>SERVIÇOS PRELIMINARES</t>
  </si>
  <si>
    <t xml:space="preserve"> 21. 04.</t>
  </si>
  <si>
    <t>Placas de Obra</t>
  </si>
  <si>
    <t xml:space="preserve"> 21. 04.005.</t>
  </si>
  <si>
    <t>CL0032</t>
  </si>
  <si>
    <t>Fornecimento e assentamento de placa de obra 4,00x2,00m</t>
  </si>
  <si>
    <t xml:space="preserve"> 21. 04.006.</t>
  </si>
  <si>
    <t>CL0033</t>
  </si>
  <si>
    <t>Fornecimento e assentamento de placa de obra 4,50x3,50m</t>
  </si>
  <si>
    <t xml:space="preserve">TOTAL ITEM:  21   </t>
  </si>
  <si>
    <t xml:space="preserve"> 22.</t>
  </si>
  <si>
    <t>TERRAPLENAGEM E TRABALHOS EM TERRA</t>
  </si>
  <si>
    <t xml:space="preserve"> 22. 01.</t>
  </si>
  <si>
    <t>Desmatamento, Destocamento e Limpeza do Terreno</t>
  </si>
  <si>
    <t xml:space="preserve"> 22. 01.003.</t>
  </si>
  <si>
    <t>CM0003</t>
  </si>
  <si>
    <t>Limpeza do terreno</t>
  </si>
  <si>
    <t xml:space="preserve"> 22. 04.</t>
  </si>
  <si>
    <t>Escavação e Carga Mecânica de Solos</t>
  </si>
  <si>
    <t xml:space="preserve"> 22. 04.001.</t>
  </si>
  <si>
    <t>CM0011</t>
  </si>
  <si>
    <t>Escavação e carga mecânica de material de 1ª categoria</t>
  </si>
  <si>
    <t xml:space="preserve"> 22. 06.</t>
  </si>
  <si>
    <t>Compactação de Aterros</t>
  </si>
  <si>
    <t xml:space="preserve"> 22. 06.003.</t>
  </si>
  <si>
    <t>CM0039</t>
  </si>
  <si>
    <t>Compactação aterros a 100% do proctor normal</t>
  </si>
  <si>
    <t xml:space="preserve"> 22. 15.</t>
  </si>
  <si>
    <t>Transporte de Material de Qualquer Natureza Sobre Caminhão</t>
  </si>
  <si>
    <t xml:space="preserve"> 22. 15.003.</t>
  </si>
  <si>
    <t>CM0070</t>
  </si>
  <si>
    <t>Transporte de material de qualquer natureza sobre caminhão, 2km&lt;DMT&lt;=5km</t>
  </si>
  <si>
    <t>M3xKM</t>
  </si>
  <si>
    <t xml:space="preserve">TOTAL ITEM:  22   </t>
  </si>
  <si>
    <t xml:space="preserve"> 28.</t>
  </si>
  <si>
    <t>URBANIZAÇÃO E OBRAS COMPLEMENTARES</t>
  </si>
  <si>
    <t xml:space="preserve"> 28. 02.</t>
  </si>
  <si>
    <t>Passeio</t>
  </si>
  <si>
    <t xml:space="preserve"> 28. 02.001.</t>
  </si>
  <si>
    <t>CO0004</t>
  </si>
  <si>
    <t>Passeio em concreto fck=15,0MPa, espessura 6,00cm com acabamento desempenado da superfície</t>
  </si>
  <si>
    <t xml:space="preserve"> 28. 02.006.</t>
  </si>
  <si>
    <t>CO0052</t>
  </si>
  <si>
    <t>Piso tátil alerta 25x25cm vermelho em concreto</t>
  </si>
  <si>
    <t xml:space="preserve"> 28. 06.</t>
  </si>
  <si>
    <t>Cobertura Vegetal</t>
  </si>
  <si>
    <t xml:space="preserve"> 28. 06.003.</t>
  </si>
  <si>
    <t>CO0030</t>
  </si>
  <si>
    <t>Fornecimento e plantio grama Esmeraldas em placas</t>
  </si>
  <si>
    <t xml:space="preserve"> 28. 07.</t>
  </si>
  <si>
    <t>Árvore Ornamental</t>
  </si>
  <si>
    <t xml:space="preserve"> 28. 07.001.</t>
  </si>
  <si>
    <t>CO0028</t>
  </si>
  <si>
    <t>Fornecimento e plantio árvore ornamental com altura mínima 1,50m</t>
  </si>
  <si>
    <t xml:space="preserve"> 28. 08.</t>
  </si>
  <si>
    <t>Pedestal de Inauguração</t>
  </si>
  <si>
    <t xml:space="preserve"> 28. 08.001.</t>
  </si>
  <si>
    <t>CO0019</t>
  </si>
  <si>
    <t>Pedestal para inauguração de obra conforme projeto, exclusive placa</t>
  </si>
  <si>
    <t xml:space="preserve"> 28. 08.002.</t>
  </si>
  <si>
    <t>CO0020</t>
  </si>
  <si>
    <t>Fornecimento e colocação de placa de aço inoxidável 50x70cm para inauguração de obra</t>
  </si>
  <si>
    <t xml:space="preserve">TOTAL ITEM:  28   </t>
  </si>
  <si>
    <t xml:space="preserve"> 33. 01.</t>
  </si>
  <si>
    <t>Regularização e Compactação</t>
  </si>
  <si>
    <t xml:space="preserve"> 33. 01.001.</t>
  </si>
  <si>
    <t>CS0001</t>
  </si>
  <si>
    <t>Regularização e compactação de sub-leito</t>
  </si>
  <si>
    <t xml:space="preserve">TOTAL ITEM:  33   </t>
  </si>
  <si>
    <t>Canteiro de Obras - 36 a 49 funcionários - MG-3-CO-50-66</t>
  </si>
  <si>
    <t xml:space="preserve"> 04. 06.</t>
  </si>
  <si>
    <t>Painéis de Vedação</t>
  </si>
  <si>
    <t xml:space="preserve"> 04. 06.001.</t>
  </si>
  <si>
    <t>C40061</t>
  </si>
  <si>
    <t>Painel de vedação em compensado de madeira 12mm com estrutura de madeira 6x6cm</t>
  </si>
  <si>
    <t>COBERTURA</t>
  </si>
  <si>
    <t xml:space="preserve"> 05. 01.</t>
  </si>
  <si>
    <t>Estruturas de Madeira</t>
  </si>
  <si>
    <t xml:space="preserve"> 05. 01.050.</t>
  </si>
  <si>
    <t>C51109</t>
  </si>
  <si>
    <t>Estrutura madeira para telhas onduladas fibrocimento para instalações provisórias</t>
  </si>
  <si>
    <t xml:space="preserve"> 05. 04.</t>
  </si>
  <si>
    <t>Telhamento em Fibrocimento</t>
  </si>
  <si>
    <t xml:space="preserve"> 05. 04.003.</t>
  </si>
  <si>
    <t>C51002</t>
  </si>
  <si>
    <t>Cobertura com telha fibrocimento ondulada, espessura 6mm, comprimento 1,83m</t>
  </si>
  <si>
    <t>INSTALAÇÕES ELÉTRICAS, TELEF E ANTENA DE TV</t>
  </si>
  <si>
    <t xml:space="preserve"> 07. 01.004.</t>
  </si>
  <si>
    <t>C70004</t>
  </si>
  <si>
    <t>Ramal ligação elétrico interno aéreo, 1 linha, exceto fiação</t>
  </si>
  <si>
    <t xml:space="preserve"> 07. 01.051.</t>
  </si>
  <si>
    <t>C70224</t>
  </si>
  <si>
    <t>Padrão entrada energia elétrica aéreo, trifásico, com disjuntor 90A, 7m padrão CEMIG com reaproveitamento de 5 vezes</t>
  </si>
  <si>
    <t xml:space="preserve"> 07. 02.001.</t>
  </si>
  <si>
    <t>C70007</t>
  </si>
  <si>
    <t>Quadro distribuição energia elétrica em chapa aço, para 8 circuitos sem barramento</t>
  </si>
  <si>
    <t xml:space="preserve"> 07. 03.015.</t>
  </si>
  <si>
    <t>C70030</t>
  </si>
  <si>
    <t>Disjuntor bipolar 32A colocado em quadro distribuição</t>
  </si>
  <si>
    <t xml:space="preserve"> 07. 03.040.</t>
  </si>
  <si>
    <t>C70390</t>
  </si>
  <si>
    <t>Disjuntor diferencial bipolar 32A colocado em quadro distribuição</t>
  </si>
  <si>
    <t>Fios e Conectores</t>
  </si>
  <si>
    <t xml:space="preserve"> 07. 06.001.</t>
  </si>
  <si>
    <t>C70082</t>
  </si>
  <si>
    <t>Fio isolado PVC seção 1,5mm² 750V 70°C inclusive roldana de fixação</t>
  </si>
  <si>
    <t>Fio isolado PVC seção 2,5mm² 750V 70°C inclusive roldana de fixação</t>
  </si>
  <si>
    <t xml:space="preserve"> 07. 06.003.</t>
  </si>
  <si>
    <t>C70084</t>
  </si>
  <si>
    <t>Fio isolado PVC seção 4mm² 750V 70°C</t>
  </si>
  <si>
    <t xml:space="preserve"> 07. 06.010.</t>
  </si>
  <si>
    <t>Cabo isolado em PVC seção 16mm² 750V 70°C - reaproveitamento de 5 vezes</t>
  </si>
  <si>
    <t xml:space="preserve"> 07. 06.011.</t>
  </si>
  <si>
    <t>C70091</t>
  </si>
  <si>
    <t>Cabo isolado em PVC seção 25mm² 750V 70°C - reaproveitamento de 5 vezes</t>
  </si>
  <si>
    <t>Tomada de sobrepor 3 pólos, 20A-250V</t>
  </si>
  <si>
    <t xml:space="preserve"> 07. 07.014.</t>
  </si>
  <si>
    <t>C70139</t>
  </si>
  <si>
    <t>Interruptor de sobrepor 1 tecla simples, 10A-250V</t>
  </si>
  <si>
    <t xml:space="preserve"> 07. 08.001.</t>
  </si>
  <si>
    <t>C70186</t>
  </si>
  <si>
    <t>Boquilha (receptáculo)</t>
  </si>
  <si>
    <t xml:space="preserve"> 08. 03.050.</t>
  </si>
  <si>
    <t>C85658</t>
  </si>
  <si>
    <t>Caixa d'água para instalações provisórias</t>
  </si>
  <si>
    <t xml:space="preserve"> 08. 03.051.</t>
  </si>
  <si>
    <t>C51108</t>
  </si>
  <si>
    <t>Estrutura em madeira para torre de reservatório de água</t>
  </si>
  <si>
    <t xml:space="preserve"> 08. 04.054.</t>
  </si>
  <si>
    <t>C85707</t>
  </si>
  <si>
    <t>Distribuição de água fria para instalações provisórias MG-3-CO-50-66</t>
  </si>
  <si>
    <t xml:space="preserve"> 08. 06.053.</t>
  </si>
  <si>
    <t>C85708</t>
  </si>
  <si>
    <t>Distribuição de esgoto sanitário para instalações provisórias MG-3-CO-50-66</t>
  </si>
  <si>
    <t xml:space="preserve"> 08. 08.050.</t>
  </si>
  <si>
    <t>C80663</t>
  </si>
  <si>
    <t>Caixa de inspeção pré-moldada, diâmetro interno 40cm, diâmetro externo 47cm e altura interna 50cm</t>
  </si>
  <si>
    <t xml:space="preserve"> 08. 08.060.</t>
  </si>
  <si>
    <t>C80592</t>
  </si>
  <si>
    <t>Caixa de gordura pré-moldada, diâmetro interno 30cm, diâmetro externo 37cm e altura interna 30cm</t>
  </si>
  <si>
    <t xml:space="preserve"> 08. 08.090.</t>
  </si>
  <si>
    <t>CV0001</t>
  </si>
  <si>
    <t>Fossa para modulo sanitário unifamiliar Ø=0,80m prof 3,00m</t>
  </si>
  <si>
    <t xml:space="preserve"> 08. 09.001.</t>
  </si>
  <si>
    <t>C80625</t>
  </si>
  <si>
    <t>Vaso sanitário simples louça</t>
  </si>
  <si>
    <t xml:space="preserve"> 08. 09.002.</t>
  </si>
  <si>
    <t>C85662</t>
  </si>
  <si>
    <t>Caixa de descarga de sobrepor de plástico</t>
  </si>
  <si>
    <t>Lavatório louça sem coluna</t>
  </si>
  <si>
    <t xml:space="preserve"> 08. 09.023.</t>
  </si>
  <si>
    <t>C80024</t>
  </si>
  <si>
    <t>Torneira plástica para lavatório</t>
  </si>
  <si>
    <t xml:space="preserve"> 08. 09.024.</t>
  </si>
  <si>
    <t>C80025</t>
  </si>
  <si>
    <t>Torneira plástica para pia cozinha</t>
  </si>
  <si>
    <t>Válvula PVC sem ladrão lavatório Ø7/8"</t>
  </si>
  <si>
    <t xml:space="preserve"> 08. 09.032.</t>
  </si>
  <si>
    <t>C80034</t>
  </si>
  <si>
    <t>Válvula em PVC para pia cozinha Ø 7/8</t>
  </si>
  <si>
    <t xml:space="preserve"> 08. 09.050.</t>
  </si>
  <si>
    <t>C85660</t>
  </si>
  <si>
    <t>Mictório em louça</t>
  </si>
  <si>
    <t xml:space="preserve"> 08. 09.060.</t>
  </si>
  <si>
    <t>C85663</t>
  </si>
  <si>
    <t>Bebedouro de pressão para 40 p/h com reaproveitamento de 5 vezes</t>
  </si>
  <si>
    <t xml:space="preserve"> 08. 09.090.</t>
  </si>
  <si>
    <t>C85664</t>
  </si>
  <si>
    <t>Pia em mármore sintético 140x50cm</t>
  </si>
  <si>
    <t xml:space="preserve"> 10. 01.</t>
  </si>
  <si>
    <t>Ferragens</t>
  </si>
  <si>
    <t xml:space="preserve"> 10. 01.001.</t>
  </si>
  <si>
    <t>CA0001</t>
  </si>
  <si>
    <t>Dobradiça ferro largura 2 1/2" e altura 3</t>
  </si>
  <si>
    <t xml:space="preserve"> 10. 50.</t>
  </si>
  <si>
    <t>Abertura de Passagens e Iluminação</t>
  </si>
  <si>
    <t xml:space="preserve"> 10. 50.001.</t>
  </si>
  <si>
    <t>CA0117</t>
  </si>
  <si>
    <t>Abertura de vãos e passagens em divisórias de compensado</t>
  </si>
  <si>
    <t xml:space="preserve"> 12. 01.</t>
  </si>
  <si>
    <t>Lastros</t>
  </si>
  <si>
    <t xml:space="preserve"> 12. 01.001.</t>
  </si>
  <si>
    <t>CC0001</t>
  </si>
  <si>
    <t>Lastro impermeabilizante em concreto fck=10,0MPa, espessura 4cm</t>
  </si>
  <si>
    <t xml:space="preserve"> 12. 03.002.</t>
  </si>
  <si>
    <t>CC0069</t>
  </si>
  <si>
    <t>Piso cimentado natado com argamassa de cimento e areia traço 1:4</t>
  </si>
  <si>
    <t xml:space="preserve"> 12. 03.003.</t>
  </si>
  <si>
    <t>CC0070</t>
  </si>
  <si>
    <t>Acabamento desempenado manual da superfície final de pisos de concreto</t>
  </si>
  <si>
    <t xml:space="preserve"> 15. 05.</t>
  </si>
  <si>
    <t>Equipamentos para Instalações Provisórias</t>
  </si>
  <si>
    <t xml:space="preserve"> 15. 05.001.</t>
  </si>
  <si>
    <t>C90006</t>
  </si>
  <si>
    <t>Fogareiro 1,00x2,30m</t>
  </si>
  <si>
    <t xml:space="preserve"> 20.</t>
  </si>
  <si>
    <t>EQUIPAMENTOS E MOBILIÁRIO</t>
  </si>
  <si>
    <t xml:space="preserve"> 20. 50.</t>
  </si>
  <si>
    <t>Móveis Para Instalação Provisória</t>
  </si>
  <si>
    <t xml:space="preserve"> 20. 50.001.</t>
  </si>
  <si>
    <t>CZ0005</t>
  </si>
  <si>
    <t>Bancos para instalação provisório em madeira de 3a</t>
  </si>
  <si>
    <t xml:space="preserve"> 20. 50.002.</t>
  </si>
  <si>
    <t>CZ0006</t>
  </si>
  <si>
    <t>Mesa para instalações provisórias em madeira de 3a</t>
  </si>
  <si>
    <t xml:space="preserve"> 20. 50.004.</t>
  </si>
  <si>
    <t>C85697</t>
  </si>
  <si>
    <t>Armário metálico 8 portas, altura 2,40m, largura 1,20m, profundidade 0,40m com prateleira - reaproveitamento de 5 vezes</t>
  </si>
  <si>
    <t xml:space="preserve">TOTAL ITEM:  20   </t>
  </si>
  <si>
    <t xml:space="preserve">TOTAL DO PROJETO: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</si>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</sst>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0" fillId="0" borderId="0" xfId="0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0" fillId="0" borderId="0" xfId="0" applyNumberFormat="1" applyFill="1" applyAlignment="1">
      <alignment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0"/>
  <sheetViews>
    <sheetView tabSelected="1" topLeftCell="A295" workbookViewId="0">
      <selection activeCell="C1" sqref="C1"/>
    </sheetView>
  </sheetViews>
  <sheetFormatPr defaultRowHeight="15" x14ac:dyDescent="0.25"/>
  <cols>
    <col min="1" max="1" width="10.7109375" style="8" customWidth="1"/>
    <col min="2" max="2" width="8.85546875" hidden="1" customWidth="1"/>
    <col min="3" max="3" width="102.42578125" style="2" customWidth="1"/>
    <col min="4" max="4" width="5.42578125" style="9" customWidth="1"/>
    <col min="5" max="5" width="9.28515625" style="10" customWidth="1"/>
    <col min="6" max="6" width="9.5703125" style="10" customWidth="1"/>
    <col min="7" max="7" width="13.42578125" style="10" customWidth="1"/>
    <col min="8" max="8" width="3.7109375" style="1" customWidth="1"/>
    <col min="9" max="9" width="2.7109375" style="1" customWidth="1"/>
    <col min="11" max="11" width="15.42578125" customWidth="1"/>
  </cols>
  <sheetData>
    <row r="1" spans="1:7" ht="15.75" x14ac:dyDescent="0.25">
      <c r="A1" s="6" t="s">
        <v>0</v>
      </c>
    </row>
    <row r="2" spans="1:7" x14ac:dyDescent="0.25">
      <c r="A2" s="7" t="s">
        <v>1</v>
      </c>
    </row>
    <row r="4" spans="1:7" x14ac:dyDescent="0.25">
      <c r="A4" s="7" t="s">
        <v>2</v>
      </c>
      <c r="B4" s="4" t="s">
        <v>3</v>
      </c>
      <c r="C4" s="3" t="s">
        <v>4</v>
      </c>
      <c r="D4" s="11" t="s">
        <v>5</v>
      </c>
      <c r="E4" s="12" t="s">
        <v>6</v>
      </c>
      <c r="F4" s="12" t="s">
        <v>7</v>
      </c>
      <c r="G4" s="12" t="s">
        <v>8</v>
      </c>
    </row>
    <row r="6" spans="1:7" x14ac:dyDescent="0.25">
      <c r="A6" s="8" t="s">
        <v>9</v>
      </c>
      <c r="C6" s="2" t="s">
        <v>10</v>
      </c>
      <c r="F6" s="10" t="s">
        <v>11</v>
      </c>
    </row>
    <row r="7" spans="1:7" x14ac:dyDescent="0.25">
      <c r="A7" s="8" t="s">
        <v>12</v>
      </c>
      <c r="C7" s="2" t="s">
        <v>13</v>
      </c>
      <c r="F7" s="10" t="s">
        <v>11</v>
      </c>
    </row>
    <row r="8" spans="1:7" x14ac:dyDescent="0.25">
      <c r="A8" s="8" t="s">
        <v>14</v>
      </c>
      <c r="B8" t="s">
        <v>15</v>
      </c>
      <c r="C8" s="2" t="s">
        <v>16</v>
      </c>
      <c r="D8" s="9" t="s">
        <v>17</v>
      </c>
      <c r="E8" s="10">
        <v>44.8</v>
      </c>
      <c r="F8" s="10">
        <v>6.0839999999999996</v>
      </c>
      <c r="G8" s="10">
        <f>ROUND((E8*F8),2)</f>
        <v>272.56</v>
      </c>
    </row>
    <row r="9" spans="1:7" x14ac:dyDescent="0.25">
      <c r="A9" s="8" t="s">
        <v>18</v>
      </c>
      <c r="B9" t="s">
        <v>19</v>
      </c>
      <c r="C9" s="2" t="s">
        <v>20</v>
      </c>
      <c r="D9" s="9" t="s">
        <v>21</v>
      </c>
      <c r="E9" s="10">
        <v>1</v>
      </c>
      <c r="F9" s="10">
        <v>23.05</v>
      </c>
      <c r="G9" s="10">
        <f>ROUND((E9*F9),2)</f>
        <v>23.05</v>
      </c>
    </row>
    <row r="10" spans="1:7" x14ac:dyDescent="0.25">
      <c r="A10" s="8" t="s">
        <v>22</v>
      </c>
      <c r="B10" t="s">
        <v>23</v>
      </c>
      <c r="C10" s="2" t="s">
        <v>24</v>
      </c>
      <c r="D10" s="9" t="s">
        <v>25</v>
      </c>
      <c r="E10" s="10">
        <v>1</v>
      </c>
      <c r="F10" s="10">
        <v>37.159999999999997</v>
      </c>
      <c r="G10" s="10">
        <f>ROUND((E10*F10),2)</f>
        <v>37.159999999999997</v>
      </c>
    </row>
    <row r="11" spans="1:7" x14ac:dyDescent="0.25">
      <c r="F11" s="10" t="s">
        <v>781</v>
      </c>
    </row>
    <row r="12" spans="1:7" x14ac:dyDescent="0.25">
      <c r="C12" s="2" t="s">
        <v>26</v>
      </c>
      <c r="F12" s="10" t="s">
        <v>781</v>
      </c>
      <c r="G12" s="10">
        <f>SUM(G7:G10)</f>
        <v>332.77</v>
      </c>
    </row>
    <row r="13" spans="1:7" x14ac:dyDescent="0.25">
      <c r="F13" s="10" t="s">
        <v>781</v>
      </c>
    </row>
    <row r="14" spans="1:7" x14ac:dyDescent="0.25">
      <c r="A14" s="8" t="s">
        <v>27</v>
      </c>
      <c r="C14" s="2" t="s">
        <v>28</v>
      </c>
      <c r="F14" s="10" t="s">
        <v>11</v>
      </c>
    </row>
    <row r="15" spans="1:7" x14ac:dyDescent="0.25">
      <c r="A15" s="8" t="s">
        <v>29</v>
      </c>
      <c r="C15" s="2" t="s">
        <v>30</v>
      </c>
      <c r="F15" s="10" t="s">
        <v>11</v>
      </c>
    </row>
    <row r="16" spans="1:7" x14ac:dyDescent="0.25">
      <c r="A16" s="8" t="s">
        <v>31</v>
      </c>
      <c r="B16" t="s">
        <v>32</v>
      </c>
      <c r="C16" s="2" t="s">
        <v>33</v>
      </c>
      <c r="D16" s="9" t="s">
        <v>34</v>
      </c>
      <c r="E16" s="10">
        <v>0.68</v>
      </c>
      <c r="F16" s="10">
        <v>59.527000000000001</v>
      </c>
      <c r="G16" s="10">
        <f>ROUND((E16*F16),2)</f>
        <v>40.479999999999997</v>
      </c>
    </row>
    <row r="17" spans="1:7" x14ac:dyDescent="0.25">
      <c r="A17" s="8" t="s">
        <v>35</v>
      </c>
      <c r="B17" t="s">
        <v>36</v>
      </c>
      <c r="C17" s="2" t="s">
        <v>37</v>
      </c>
      <c r="D17" s="9" t="s">
        <v>17</v>
      </c>
      <c r="E17" s="10">
        <v>67.81</v>
      </c>
      <c r="F17" s="10">
        <v>4.3099999999999996</v>
      </c>
      <c r="G17" s="10">
        <f>ROUND((E17*F17),2)</f>
        <v>292.26</v>
      </c>
    </row>
    <row r="18" spans="1:7" x14ac:dyDescent="0.25">
      <c r="A18" s="8" t="s">
        <v>38</v>
      </c>
      <c r="C18" s="2" t="s">
        <v>39</v>
      </c>
      <c r="F18" s="10" t="s">
        <v>11</v>
      </c>
    </row>
    <row r="19" spans="1:7" x14ac:dyDescent="0.25">
      <c r="A19" s="8" t="s">
        <v>40</v>
      </c>
      <c r="B19" t="s">
        <v>41</v>
      </c>
      <c r="C19" s="2" t="s">
        <v>42</v>
      </c>
      <c r="D19" s="9" t="s">
        <v>17</v>
      </c>
      <c r="E19" s="10">
        <v>3.28</v>
      </c>
      <c r="F19" s="10">
        <v>37.96</v>
      </c>
      <c r="G19" s="10">
        <f t="shared" ref="G19:G24" si="0">ROUND((E19*F19),2)</f>
        <v>124.51</v>
      </c>
    </row>
    <row r="20" spans="1:7" x14ac:dyDescent="0.25">
      <c r="A20" s="8" t="s">
        <v>43</v>
      </c>
      <c r="B20" t="s">
        <v>44</v>
      </c>
      <c r="C20" s="2" t="s">
        <v>45</v>
      </c>
      <c r="D20" s="9" t="s">
        <v>17</v>
      </c>
      <c r="E20" s="10">
        <v>71.33</v>
      </c>
      <c r="F20" s="10">
        <v>5.6029999999999998</v>
      </c>
      <c r="G20" s="10">
        <f t="shared" si="0"/>
        <v>399.66</v>
      </c>
    </row>
    <row r="21" spans="1:7" x14ac:dyDescent="0.25">
      <c r="A21" s="8" t="s">
        <v>46</v>
      </c>
      <c r="B21" t="s">
        <v>47</v>
      </c>
      <c r="C21" s="2" t="s">
        <v>48</v>
      </c>
      <c r="D21" s="9" t="s">
        <v>34</v>
      </c>
      <c r="E21" s="10">
        <v>8.8000000000000007</v>
      </c>
      <c r="F21" s="10">
        <v>425.1</v>
      </c>
      <c r="G21" s="10">
        <f t="shared" si="0"/>
        <v>3740.88</v>
      </c>
    </row>
    <row r="22" spans="1:7" x14ac:dyDescent="0.25">
      <c r="A22" s="8" t="s">
        <v>49</v>
      </c>
      <c r="B22" t="s">
        <v>50</v>
      </c>
      <c r="C22" s="2" t="s">
        <v>51</v>
      </c>
      <c r="D22" s="9" t="s">
        <v>21</v>
      </c>
      <c r="E22" s="10">
        <v>12.25</v>
      </c>
      <c r="F22" s="10">
        <v>349.65</v>
      </c>
      <c r="G22" s="10">
        <f t="shared" si="0"/>
        <v>4283.21</v>
      </c>
    </row>
    <row r="23" spans="1:7" x14ac:dyDescent="0.25">
      <c r="A23" s="8" t="s">
        <v>52</v>
      </c>
      <c r="B23" t="s">
        <v>53</v>
      </c>
      <c r="C23" s="2" t="s">
        <v>54</v>
      </c>
      <c r="D23" s="9" t="s">
        <v>21</v>
      </c>
      <c r="E23" s="10">
        <v>15</v>
      </c>
      <c r="F23" s="10">
        <v>2.04</v>
      </c>
      <c r="G23" s="10">
        <f t="shared" si="0"/>
        <v>30.6</v>
      </c>
    </row>
    <row r="24" spans="1:7" x14ac:dyDescent="0.25">
      <c r="A24" s="8" t="s">
        <v>55</v>
      </c>
      <c r="B24" t="s">
        <v>56</v>
      </c>
      <c r="C24" s="2" t="s">
        <v>57</v>
      </c>
      <c r="D24" s="9" t="s">
        <v>58</v>
      </c>
      <c r="E24" s="10">
        <v>32.28</v>
      </c>
      <c r="F24" s="10">
        <v>13.58</v>
      </c>
      <c r="G24" s="10">
        <f t="shared" si="0"/>
        <v>438.36</v>
      </c>
    </row>
    <row r="25" spans="1:7" x14ac:dyDescent="0.25">
      <c r="F25" s="10" t="s">
        <v>781</v>
      </c>
    </row>
    <row r="26" spans="1:7" x14ac:dyDescent="0.25">
      <c r="C26" s="2" t="s">
        <v>59</v>
      </c>
      <c r="F26" s="10" t="s">
        <v>781</v>
      </c>
      <c r="G26" s="10">
        <f>SUM(G15:G24)</f>
        <v>9349.9600000000009</v>
      </c>
    </row>
    <row r="27" spans="1:7" x14ac:dyDescent="0.25">
      <c r="F27" s="10" t="s">
        <v>781</v>
      </c>
    </row>
    <row r="28" spans="1:7" x14ac:dyDescent="0.25">
      <c r="A28" s="8" t="s">
        <v>60</v>
      </c>
      <c r="C28" s="2" t="s">
        <v>61</v>
      </c>
      <c r="F28" s="10" t="s">
        <v>11</v>
      </c>
    </row>
    <row r="29" spans="1:7" x14ac:dyDescent="0.25">
      <c r="A29" s="8" t="s">
        <v>62</v>
      </c>
      <c r="C29" s="2" t="s">
        <v>63</v>
      </c>
      <c r="F29" s="10" t="s">
        <v>11</v>
      </c>
    </row>
    <row r="30" spans="1:7" x14ac:dyDescent="0.25">
      <c r="A30" s="8" t="s">
        <v>64</v>
      </c>
      <c r="B30" t="s">
        <v>65</v>
      </c>
      <c r="C30" s="2" t="s">
        <v>66</v>
      </c>
      <c r="D30" s="9" t="s">
        <v>58</v>
      </c>
      <c r="E30" s="10">
        <v>11.3</v>
      </c>
      <c r="F30" s="10">
        <v>44.62</v>
      </c>
      <c r="G30" s="10">
        <f>ROUND((E30*F30),2)</f>
        <v>504.21</v>
      </c>
    </row>
    <row r="31" spans="1:7" x14ac:dyDescent="0.25">
      <c r="A31" s="8" t="s">
        <v>67</v>
      </c>
      <c r="B31" t="s">
        <v>68</v>
      </c>
      <c r="C31" s="2" t="s">
        <v>69</v>
      </c>
      <c r="D31" s="9" t="s">
        <v>58</v>
      </c>
      <c r="E31" s="10">
        <v>33</v>
      </c>
      <c r="F31" s="10">
        <v>36.51</v>
      </c>
      <c r="G31" s="10">
        <f>ROUND((E31*F31),2)</f>
        <v>1204.83</v>
      </c>
    </row>
    <row r="32" spans="1:7" x14ac:dyDescent="0.25">
      <c r="A32" s="8" t="s">
        <v>70</v>
      </c>
      <c r="C32" s="2" t="s">
        <v>71</v>
      </c>
      <c r="F32" s="10" t="s">
        <v>11</v>
      </c>
    </row>
    <row r="33" spans="1:12" x14ac:dyDescent="0.25">
      <c r="A33" s="8" t="s">
        <v>72</v>
      </c>
      <c r="B33" t="s">
        <v>73</v>
      </c>
      <c r="C33" s="2" t="s">
        <v>74</v>
      </c>
      <c r="D33" s="9" t="s">
        <v>17</v>
      </c>
      <c r="E33" s="10">
        <v>43.34</v>
      </c>
      <c r="F33" s="10">
        <v>89.140999999999991</v>
      </c>
      <c r="G33" s="10">
        <f>ROUND((E33*F33),2)</f>
        <v>3863.37</v>
      </c>
    </row>
    <row r="34" spans="1:12" x14ac:dyDescent="0.25">
      <c r="F34" s="10" t="s">
        <v>781</v>
      </c>
    </row>
    <row r="35" spans="1:12" x14ac:dyDescent="0.25">
      <c r="C35" s="2" t="s">
        <v>75</v>
      </c>
      <c r="F35" s="10" t="s">
        <v>781</v>
      </c>
      <c r="G35" s="10">
        <f>SUM(G29:G33)</f>
        <v>5572.41</v>
      </c>
    </row>
    <row r="36" spans="1:12" x14ac:dyDescent="0.25">
      <c r="F36" s="10" t="s">
        <v>781</v>
      </c>
    </row>
    <row r="37" spans="1:12" x14ac:dyDescent="0.25">
      <c r="A37" s="8" t="s">
        <v>76</v>
      </c>
      <c r="C37" s="2" t="s">
        <v>77</v>
      </c>
      <c r="F37" s="10" t="s">
        <v>11</v>
      </c>
    </row>
    <row r="38" spans="1:12" x14ac:dyDescent="0.25">
      <c r="A38" s="8" t="s">
        <v>78</v>
      </c>
      <c r="C38" s="2" t="s">
        <v>79</v>
      </c>
      <c r="F38" s="10" t="s">
        <v>11</v>
      </c>
      <c r="L38" s="1"/>
    </row>
    <row r="39" spans="1:12" x14ac:dyDescent="0.25">
      <c r="A39" s="8" t="s">
        <v>80</v>
      </c>
      <c r="B39" t="s">
        <v>81</v>
      </c>
      <c r="C39" s="2" t="s">
        <v>82</v>
      </c>
      <c r="D39" s="9" t="s">
        <v>17</v>
      </c>
      <c r="E39" s="10">
        <v>3.7</v>
      </c>
      <c r="F39" s="10">
        <v>51.71</v>
      </c>
      <c r="G39" s="10">
        <f>ROUND((E39*F39),2)</f>
        <v>191.33</v>
      </c>
    </row>
    <row r="40" spans="1:12" x14ac:dyDescent="0.25">
      <c r="A40" s="8" t="s">
        <v>83</v>
      </c>
      <c r="C40" s="2" t="s">
        <v>84</v>
      </c>
      <c r="F40" s="10" t="s">
        <v>11</v>
      </c>
    </row>
    <row r="41" spans="1:12" x14ac:dyDescent="0.25">
      <c r="A41" s="8" t="s">
        <v>85</v>
      </c>
      <c r="B41" t="s">
        <v>86</v>
      </c>
      <c r="C41" s="2" t="s">
        <v>87</v>
      </c>
      <c r="D41" s="9" t="s">
        <v>17</v>
      </c>
      <c r="E41" s="10">
        <v>106.18</v>
      </c>
      <c r="F41" s="15">
        <v>64.08</v>
      </c>
      <c r="G41" s="10">
        <f>ROUND((E41*F41),2)</f>
        <v>6804.01</v>
      </c>
    </row>
    <row r="42" spans="1:12" x14ac:dyDescent="0.25">
      <c r="A42" s="8" t="s">
        <v>88</v>
      </c>
      <c r="C42" s="2" t="s">
        <v>89</v>
      </c>
      <c r="F42" s="10" t="s">
        <v>11</v>
      </c>
    </row>
    <row r="43" spans="1:12" x14ac:dyDescent="0.25">
      <c r="A43" s="8" t="s">
        <v>90</v>
      </c>
      <c r="B43" t="s">
        <v>91</v>
      </c>
      <c r="C43" s="2" t="s">
        <v>92</v>
      </c>
      <c r="D43" s="9" t="s">
        <v>58</v>
      </c>
      <c r="E43" s="10">
        <v>7.4</v>
      </c>
      <c r="F43" s="10">
        <v>38.103000000000002</v>
      </c>
      <c r="G43" s="10">
        <f>ROUND((E43*F43),2)</f>
        <v>281.95999999999998</v>
      </c>
    </row>
    <row r="44" spans="1:12" x14ac:dyDescent="0.25">
      <c r="A44" s="8" t="s">
        <v>93</v>
      </c>
      <c r="B44" t="s">
        <v>94</v>
      </c>
      <c r="C44" s="2" t="s">
        <v>95</v>
      </c>
      <c r="D44" s="9" t="s">
        <v>58</v>
      </c>
      <c r="E44" s="10">
        <v>12</v>
      </c>
      <c r="F44" s="10">
        <v>27.56</v>
      </c>
      <c r="G44" s="10">
        <f>ROUND((E44*F44),2)</f>
        <v>330.72</v>
      </c>
    </row>
    <row r="45" spans="1:12" x14ac:dyDescent="0.25">
      <c r="A45" s="8" t="s">
        <v>96</v>
      </c>
      <c r="C45" s="2" t="s">
        <v>97</v>
      </c>
      <c r="F45" s="10" t="s">
        <v>11</v>
      </c>
    </row>
    <row r="46" spans="1:12" x14ac:dyDescent="0.25">
      <c r="A46" s="8" t="s">
        <v>98</v>
      </c>
      <c r="B46" t="s">
        <v>99</v>
      </c>
      <c r="C46" s="2" t="s">
        <v>100</v>
      </c>
      <c r="D46" s="9" t="s">
        <v>58</v>
      </c>
      <c r="E46" s="10">
        <v>46.9</v>
      </c>
      <c r="F46" s="10">
        <v>12.35</v>
      </c>
      <c r="G46" s="10">
        <f>ROUND((E46*F46),2)</f>
        <v>579.22</v>
      </c>
    </row>
    <row r="47" spans="1:12" x14ac:dyDescent="0.25">
      <c r="F47" s="10" t="s">
        <v>781</v>
      </c>
    </row>
    <row r="48" spans="1:12" x14ac:dyDescent="0.25">
      <c r="C48" s="2" t="s">
        <v>101</v>
      </c>
      <c r="F48" s="10" t="s">
        <v>781</v>
      </c>
      <c r="G48" s="10">
        <f>SUM(G38:G46)</f>
        <v>8187.2400000000007</v>
      </c>
    </row>
    <row r="49" spans="1:7" x14ac:dyDescent="0.25">
      <c r="F49" s="10" t="s">
        <v>781</v>
      </c>
    </row>
    <row r="50" spans="1:7" x14ac:dyDescent="0.25">
      <c r="A50" s="8" t="s">
        <v>102</v>
      </c>
      <c r="C50" s="2" t="s">
        <v>103</v>
      </c>
      <c r="F50" s="10" t="s">
        <v>11</v>
      </c>
    </row>
    <row r="51" spans="1:7" x14ac:dyDescent="0.25">
      <c r="A51" s="8" t="s">
        <v>104</v>
      </c>
      <c r="C51" s="2" t="s">
        <v>105</v>
      </c>
      <c r="F51" s="10" t="s">
        <v>11</v>
      </c>
    </row>
    <row r="52" spans="1:7" x14ac:dyDescent="0.25">
      <c r="A52" s="8" t="s">
        <v>106</v>
      </c>
      <c r="B52" t="s">
        <v>107</v>
      </c>
      <c r="C52" s="2" t="s">
        <v>108</v>
      </c>
      <c r="D52" s="9" t="s">
        <v>17</v>
      </c>
      <c r="E52" s="10">
        <v>63.6</v>
      </c>
      <c r="F52" s="10">
        <v>60.09</v>
      </c>
      <c r="G52" s="10">
        <f>ROUND((E52*F52),2)</f>
        <v>3821.72</v>
      </c>
    </row>
    <row r="53" spans="1:7" x14ac:dyDescent="0.25">
      <c r="A53" s="8" t="s">
        <v>109</v>
      </c>
      <c r="C53" s="2" t="s">
        <v>110</v>
      </c>
      <c r="F53" s="10" t="s">
        <v>11</v>
      </c>
    </row>
    <row r="54" spans="1:7" x14ac:dyDescent="0.25">
      <c r="A54" s="8" t="s">
        <v>111</v>
      </c>
      <c r="B54" t="s">
        <v>112</v>
      </c>
      <c r="C54" s="2" t="s">
        <v>113</v>
      </c>
      <c r="D54" s="9" t="s">
        <v>17</v>
      </c>
      <c r="E54" s="10">
        <v>63.6</v>
      </c>
      <c r="F54" s="10">
        <v>35.672000000000004</v>
      </c>
      <c r="G54" s="10">
        <f>ROUND((E54*F54),2)</f>
        <v>2268.7399999999998</v>
      </c>
    </row>
    <row r="55" spans="1:7" x14ac:dyDescent="0.25">
      <c r="A55" s="8" t="s">
        <v>114</v>
      </c>
      <c r="B55" t="s">
        <v>115</v>
      </c>
      <c r="C55" s="2" t="s">
        <v>116</v>
      </c>
      <c r="D55" s="9" t="s">
        <v>58</v>
      </c>
      <c r="E55" s="10">
        <v>16.46</v>
      </c>
      <c r="F55" s="10">
        <v>18.265000000000001</v>
      </c>
      <c r="G55" s="10">
        <f>ROUND((E55*F55),2)</f>
        <v>300.64</v>
      </c>
    </row>
    <row r="56" spans="1:7" x14ac:dyDescent="0.25">
      <c r="A56" s="8" t="s">
        <v>117</v>
      </c>
      <c r="B56" t="s">
        <v>118</v>
      </c>
      <c r="C56" s="2" t="s">
        <v>119</v>
      </c>
      <c r="D56" s="9" t="s">
        <v>58</v>
      </c>
      <c r="E56" s="10">
        <v>8.84</v>
      </c>
      <c r="F56" s="10">
        <v>19.11</v>
      </c>
      <c r="G56" s="10">
        <f>ROUND((E56*F56),2)</f>
        <v>168.93</v>
      </c>
    </row>
    <row r="57" spans="1:7" x14ac:dyDescent="0.25">
      <c r="A57" s="8" t="s">
        <v>120</v>
      </c>
      <c r="B57" t="s">
        <v>121</v>
      </c>
      <c r="C57" s="2" t="s">
        <v>122</v>
      </c>
      <c r="D57" s="9" t="s">
        <v>58</v>
      </c>
      <c r="E57" s="10">
        <v>17.489999999999998</v>
      </c>
      <c r="F57" s="10">
        <v>4.8600000000000003</v>
      </c>
      <c r="G57" s="10">
        <f>ROUND((E57*F57),2)</f>
        <v>85</v>
      </c>
    </row>
    <row r="58" spans="1:7" x14ac:dyDescent="0.25">
      <c r="F58" s="10" t="s">
        <v>781</v>
      </c>
    </row>
    <row r="59" spans="1:7" x14ac:dyDescent="0.25">
      <c r="C59" s="2" t="s">
        <v>123</v>
      </c>
      <c r="F59" s="10" t="s">
        <v>781</v>
      </c>
      <c r="G59" s="10">
        <f>SUM(G51:G57)</f>
        <v>6645.03</v>
      </c>
    </row>
    <row r="60" spans="1:7" x14ac:dyDescent="0.25">
      <c r="F60" s="10" t="s">
        <v>781</v>
      </c>
    </row>
    <row r="61" spans="1:7" x14ac:dyDescent="0.25">
      <c r="A61" s="8" t="s">
        <v>124</v>
      </c>
      <c r="C61" s="2" t="s">
        <v>125</v>
      </c>
      <c r="F61" s="10" t="s">
        <v>11</v>
      </c>
    </row>
    <row r="62" spans="1:7" x14ac:dyDescent="0.25">
      <c r="A62" s="8" t="s">
        <v>126</v>
      </c>
      <c r="C62" s="2" t="s">
        <v>127</v>
      </c>
      <c r="F62" s="10" t="s">
        <v>11</v>
      </c>
    </row>
    <row r="63" spans="1:7" x14ac:dyDescent="0.25">
      <c r="A63" s="8" t="s">
        <v>128</v>
      </c>
      <c r="B63" t="s">
        <v>129</v>
      </c>
      <c r="C63" s="2" t="s">
        <v>130</v>
      </c>
      <c r="D63" s="9" t="s">
        <v>17</v>
      </c>
      <c r="E63" s="10">
        <v>24.57</v>
      </c>
      <c r="F63" s="10">
        <v>11.440000000000001</v>
      </c>
      <c r="G63" s="10">
        <f>ROUND((E63*F63),2)</f>
        <v>281.08</v>
      </c>
    </row>
    <row r="64" spans="1:7" x14ac:dyDescent="0.25">
      <c r="F64" s="10" t="s">
        <v>781</v>
      </c>
    </row>
    <row r="65" spans="1:7" x14ac:dyDescent="0.25">
      <c r="C65" s="2" t="s">
        <v>131</v>
      </c>
      <c r="F65" s="10" t="s">
        <v>781</v>
      </c>
      <c r="G65" s="10">
        <f>SUM(G62:G63)</f>
        <v>281.08</v>
      </c>
    </row>
    <row r="66" spans="1:7" x14ac:dyDescent="0.25">
      <c r="F66" s="10" t="s">
        <v>781</v>
      </c>
    </row>
    <row r="67" spans="1:7" x14ac:dyDescent="0.25">
      <c r="A67" s="8" t="s">
        <v>132</v>
      </c>
      <c r="C67" s="2" t="s">
        <v>133</v>
      </c>
      <c r="F67" s="10" t="s">
        <v>11</v>
      </c>
    </row>
    <row r="68" spans="1:7" x14ac:dyDescent="0.25">
      <c r="A68" s="8" t="s">
        <v>134</v>
      </c>
      <c r="C68" s="2" t="s">
        <v>135</v>
      </c>
      <c r="F68" s="10" t="s">
        <v>11</v>
      </c>
    </row>
    <row r="69" spans="1:7" x14ac:dyDescent="0.25">
      <c r="A69" s="8" t="s">
        <v>136</v>
      </c>
      <c r="B69" t="s">
        <v>137</v>
      </c>
      <c r="C69" s="2" t="s">
        <v>138</v>
      </c>
      <c r="D69" s="9" t="s">
        <v>21</v>
      </c>
      <c r="E69" s="10">
        <v>1</v>
      </c>
      <c r="F69" s="10">
        <v>1070.9269999999999</v>
      </c>
      <c r="G69" s="10">
        <f>ROUND((E69*F69),2)</f>
        <v>1070.93</v>
      </c>
    </row>
    <row r="70" spans="1:7" x14ac:dyDescent="0.25">
      <c r="A70" s="8" t="s">
        <v>139</v>
      </c>
      <c r="B70" t="s">
        <v>140</v>
      </c>
      <c r="C70" s="2" t="s">
        <v>141</v>
      </c>
      <c r="D70" s="9" t="s">
        <v>21</v>
      </c>
      <c r="E70" s="10">
        <v>1</v>
      </c>
      <c r="F70" s="10">
        <v>62.26</v>
      </c>
      <c r="G70" s="10">
        <f>ROUND((E70*F70),2)</f>
        <v>62.26</v>
      </c>
    </row>
    <row r="71" spans="1:7" x14ac:dyDescent="0.25">
      <c r="A71" s="8" t="s">
        <v>142</v>
      </c>
      <c r="B71" t="s">
        <v>143</v>
      </c>
      <c r="C71" s="2" t="s">
        <v>144</v>
      </c>
      <c r="D71" s="9" t="s">
        <v>21</v>
      </c>
      <c r="E71" s="10">
        <v>1</v>
      </c>
      <c r="F71" s="10">
        <v>42.94</v>
      </c>
      <c r="G71" s="10">
        <f>ROUND((E71*F71),2)</f>
        <v>42.94</v>
      </c>
    </row>
    <row r="72" spans="1:7" x14ac:dyDescent="0.25">
      <c r="A72" s="8" t="s">
        <v>145</v>
      </c>
      <c r="C72" s="2" t="s">
        <v>146</v>
      </c>
      <c r="F72" s="10" t="s">
        <v>11</v>
      </c>
    </row>
    <row r="73" spans="1:7" x14ac:dyDescent="0.25">
      <c r="A73" s="8" t="s">
        <v>147</v>
      </c>
      <c r="B73" t="s">
        <v>148</v>
      </c>
      <c r="C73" s="2" t="s">
        <v>149</v>
      </c>
      <c r="D73" s="9" t="s">
        <v>21</v>
      </c>
      <c r="E73" s="10">
        <v>1</v>
      </c>
      <c r="F73" s="10">
        <v>69.108000000000004</v>
      </c>
      <c r="G73" s="10">
        <f>ROUND((E73*F73),2)</f>
        <v>69.11</v>
      </c>
    </row>
    <row r="74" spans="1:7" x14ac:dyDescent="0.25">
      <c r="A74" s="8" t="s">
        <v>150</v>
      </c>
      <c r="C74" s="2" t="s">
        <v>151</v>
      </c>
      <c r="F74" s="10" t="s">
        <v>11</v>
      </c>
    </row>
    <row r="75" spans="1:7" x14ac:dyDescent="0.25">
      <c r="A75" s="8" t="s">
        <v>152</v>
      </c>
      <c r="B75" t="s">
        <v>153</v>
      </c>
      <c r="C75" s="2" t="s">
        <v>154</v>
      </c>
      <c r="D75" s="9" t="s">
        <v>21</v>
      </c>
      <c r="E75" s="10">
        <v>2</v>
      </c>
      <c r="F75" s="10">
        <v>13.455</v>
      </c>
      <c r="G75" s="10">
        <f>ROUND((E75*F75),2)</f>
        <v>26.91</v>
      </c>
    </row>
    <row r="76" spans="1:7" x14ac:dyDescent="0.25">
      <c r="A76" s="8" t="s">
        <v>155</v>
      </c>
      <c r="B76" t="s">
        <v>156</v>
      </c>
      <c r="C76" s="2" t="s">
        <v>157</v>
      </c>
      <c r="D76" s="9" t="s">
        <v>21</v>
      </c>
      <c r="E76" s="10">
        <v>1</v>
      </c>
      <c r="F76" s="10">
        <v>14.3</v>
      </c>
      <c r="G76" s="10">
        <f>ROUND((E76*F76),2)</f>
        <v>14.3</v>
      </c>
    </row>
    <row r="77" spans="1:7" x14ac:dyDescent="0.25">
      <c r="A77" s="8" t="s">
        <v>158</v>
      </c>
      <c r="B77" t="s">
        <v>159</v>
      </c>
      <c r="C77" s="2" t="s">
        <v>160</v>
      </c>
      <c r="D77" s="9" t="s">
        <v>21</v>
      </c>
      <c r="E77" s="10">
        <v>1</v>
      </c>
      <c r="F77" s="10">
        <v>24.713000000000005</v>
      </c>
      <c r="G77" s="10">
        <f>ROUND((E77*F77),2)</f>
        <v>24.71</v>
      </c>
    </row>
    <row r="78" spans="1:7" x14ac:dyDescent="0.25">
      <c r="A78" s="8" t="s">
        <v>161</v>
      </c>
      <c r="B78" t="s">
        <v>162</v>
      </c>
      <c r="C78" s="2" t="s">
        <v>163</v>
      </c>
      <c r="D78" s="9" t="s">
        <v>21</v>
      </c>
      <c r="E78" s="10">
        <v>2</v>
      </c>
      <c r="F78" s="10">
        <v>99.41</v>
      </c>
      <c r="G78" s="10">
        <f>ROUND((E78*F78),2)</f>
        <v>198.82</v>
      </c>
    </row>
    <row r="79" spans="1:7" x14ac:dyDescent="0.25">
      <c r="A79" s="8" t="s">
        <v>164</v>
      </c>
      <c r="B79" t="s">
        <v>165</v>
      </c>
      <c r="C79" s="2" t="s">
        <v>166</v>
      </c>
      <c r="D79" s="9" t="s">
        <v>21</v>
      </c>
      <c r="E79" s="10">
        <v>1</v>
      </c>
      <c r="F79" s="10">
        <v>39.340000000000003</v>
      </c>
      <c r="G79" s="10">
        <f>ROUND((E79*F79),2)</f>
        <v>39.340000000000003</v>
      </c>
    </row>
    <row r="80" spans="1:7" x14ac:dyDescent="0.25">
      <c r="A80" s="8" t="s">
        <v>167</v>
      </c>
      <c r="C80" s="2" t="s">
        <v>168</v>
      </c>
      <c r="F80" s="10" t="s">
        <v>11</v>
      </c>
    </row>
    <row r="81" spans="1:7" x14ac:dyDescent="0.25">
      <c r="A81" s="8" t="s">
        <v>169</v>
      </c>
      <c r="B81" t="s">
        <v>170</v>
      </c>
      <c r="C81" s="2" t="s">
        <v>171</v>
      </c>
      <c r="D81" s="9" t="s">
        <v>58</v>
      </c>
      <c r="E81" s="10">
        <v>74.400000000000006</v>
      </c>
      <c r="F81" s="10">
        <v>5.1610000000000005</v>
      </c>
      <c r="G81" s="10">
        <f>ROUND((E81*F81),2)</f>
        <v>383.98</v>
      </c>
    </row>
    <row r="82" spans="1:7" x14ac:dyDescent="0.25">
      <c r="A82" s="8" t="s">
        <v>172</v>
      </c>
      <c r="B82" t="s">
        <v>173</v>
      </c>
      <c r="C82" s="2" t="s">
        <v>174</v>
      </c>
      <c r="D82" s="9" t="s">
        <v>58</v>
      </c>
      <c r="E82" s="10">
        <v>12</v>
      </c>
      <c r="F82" s="10">
        <v>7.2279999999999998</v>
      </c>
      <c r="G82" s="10">
        <f>ROUND((E82*F82),2)</f>
        <v>86.74</v>
      </c>
    </row>
    <row r="83" spans="1:7" x14ac:dyDescent="0.25">
      <c r="A83" s="8" t="s">
        <v>175</v>
      </c>
      <c r="B83" t="s">
        <v>176</v>
      </c>
      <c r="C83" s="2" t="s">
        <v>177</v>
      </c>
      <c r="D83" s="9" t="s">
        <v>58</v>
      </c>
      <c r="E83" s="10">
        <v>7</v>
      </c>
      <c r="F83" s="10">
        <v>15.119000000000002</v>
      </c>
      <c r="G83" s="10">
        <f>ROUND((E83*F83),2)</f>
        <v>105.83</v>
      </c>
    </row>
    <row r="84" spans="1:7" x14ac:dyDescent="0.25">
      <c r="A84" s="8" t="s">
        <v>178</v>
      </c>
      <c r="B84" t="s">
        <v>179</v>
      </c>
      <c r="C84" s="2" t="s">
        <v>180</v>
      </c>
      <c r="D84" s="9" t="s">
        <v>21</v>
      </c>
      <c r="E84" s="10">
        <v>2</v>
      </c>
      <c r="F84" s="10">
        <v>15.625999999999999</v>
      </c>
      <c r="G84" s="10">
        <f>ROUND((E84*F84),2)</f>
        <v>31.25</v>
      </c>
    </row>
    <row r="85" spans="1:7" x14ac:dyDescent="0.25">
      <c r="A85" s="8" t="s">
        <v>181</v>
      </c>
      <c r="C85" s="2" t="s">
        <v>182</v>
      </c>
      <c r="F85" s="10" t="s">
        <v>11</v>
      </c>
    </row>
    <row r="86" spans="1:7" x14ac:dyDescent="0.25">
      <c r="A86" s="8" t="s">
        <v>183</v>
      </c>
      <c r="B86" t="s">
        <v>184</v>
      </c>
      <c r="C86" s="2" t="s">
        <v>185</v>
      </c>
      <c r="D86" s="9" t="s">
        <v>21</v>
      </c>
      <c r="E86" s="10">
        <v>24</v>
      </c>
      <c r="F86" s="10">
        <v>11.115000000000002</v>
      </c>
      <c r="G86" s="10">
        <f>ROUND((E86*F86),2)</f>
        <v>266.76</v>
      </c>
    </row>
    <row r="87" spans="1:7" x14ac:dyDescent="0.25">
      <c r="A87" s="8" t="s">
        <v>186</v>
      </c>
      <c r="B87" t="s">
        <v>187</v>
      </c>
      <c r="C87" s="2" t="s">
        <v>188</v>
      </c>
      <c r="D87" s="9" t="s">
        <v>21</v>
      </c>
      <c r="E87" s="10">
        <v>2</v>
      </c>
      <c r="F87" s="10">
        <v>14.079000000000001</v>
      </c>
      <c r="G87" s="10">
        <f>ROUND((E87*F87),2)</f>
        <v>28.16</v>
      </c>
    </row>
    <row r="88" spans="1:7" x14ac:dyDescent="0.25">
      <c r="A88" s="8" t="s">
        <v>189</v>
      </c>
      <c r="B88" t="s">
        <v>190</v>
      </c>
      <c r="C88" s="2" t="s">
        <v>191</v>
      </c>
      <c r="D88" s="9" t="s">
        <v>21</v>
      </c>
      <c r="E88" s="10">
        <v>6</v>
      </c>
      <c r="F88" s="10">
        <v>8.2029999999999994</v>
      </c>
      <c r="G88" s="10">
        <f>ROUND((E88*F88),2)</f>
        <v>49.22</v>
      </c>
    </row>
    <row r="89" spans="1:7" x14ac:dyDescent="0.25">
      <c r="A89" s="8" t="s">
        <v>192</v>
      </c>
      <c r="B89" t="s">
        <v>193</v>
      </c>
      <c r="C89" s="2" t="s">
        <v>194</v>
      </c>
      <c r="D89" s="9" t="s">
        <v>21</v>
      </c>
      <c r="E89" s="10">
        <v>2</v>
      </c>
      <c r="F89" s="10">
        <v>6.8640000000000008</v>
      </c>
      <c r="G89" s="10">
        <f>ROUND((E89*F89),2)</f>
        <v>13.73</v>
      </c>
    </row>
    <row r="90" spans="1:7" x14ac:dyDescent="0.25">
      <c r="A90" s="8" t="s">
        <v>195</v>
      </c>
      <c r="C90" s="2" t="s">
        <v>196</v>
      </c>
      <c r="F90" s="10" t="s">
        <v>11</v>
      </c>
    </row>
    <row r="91" spans="1:7" x14ac:dyDescent="0.25">
      <c r="A91" s="8" t="s">
        <v>197</v>
      </c>
      <c r="B91" t="s">
        <v>198</v>
      </c>
      <c r="C91" s="2" t="s">
        <v>199</v>
      </c>
      <c r="D91" s="9" t="s">
        <v>58</v>
      </c>
      <c r="E91" s="10">
        <v>230.4</v>
      </c>
      <c r="F91" s="10">
        <v>2.7820000000000005</v>
      </c>
      <c r="G91" s="10">
        <f t="shared" ref="G91:G97" si="1">ROUND((E91*F91),2)</f>
        <v>640.97</v>
      </c>
    </row>
    <row r="92" spans="1:7" x14ac:dyDescent="0.25">
      <c r="A92" s="8" t="s">
        <v>200</v>
      </c>
      <c r="B92" t="s">
        <v>201</v>
      </c>
      <c r="C92" s="2" t="s">
        <v>202</v>
      </c>
      <c r="D92" s="9" t="s">
        <v>58</v>
      </c>
      <c r="E92" s="10">
        <v>11.2</v>
      </c>
      <c r="F92" s="10">
        <v>8.9049999999999994</v>
      </c>
      <c r="G92" s="10">
        <f t="shared" si="1"/>
        <v>99.74</v>
      </c>
    </row>
    <row r="93" spans="1:7" x14ac:dyDescent="0.25">
      <c r="A93" s="8" t="s">
        <v>203</v>
      </c>
      <c r="B93" t="s">
        <v>204</v>
      </c>
      <c r="C93" s="2" t="s">
        <v>205</v>
      </c>
      <c r="D93" s="9" t="s">
        <v>58</v>
      </c>
      <c r="E93" s="10">
        <v>21</v>
      </c>
      <c r="F93" s="10">
        <v>16.783000000000001</v>
      </c>
      <c r="G93" s="10">
        <f t="shared" si="1"/>
        <v>352.44</v>
      </c>
    </row>
    <row r="94" spans="1:7" x14ac:dyDescent="0.25">
      <c r="A94" s="8" t="s">
        <v>206</v>
      </c>
      <c r="B94" t="s">
        <v>207</v>
      </c>
      <c r="C94" s="2" t="s">
        <v>208</v>
      </c>
      <c r="D94" s="9" t="s">
        <v>58</v>
      </c>
      <c r="E94" s="10">
        <v>8.5</v>
      </c>
      <c r="F94" s="10">
        <v>11.22</v>
      </c>
      <c r="G94" s="10">
        <f t="shared" si="1"/>
        <v>95.37</v>
      </c>
    </row>
    <row r="95" spans="1:7" x14ac:dyDescent="0.25">
      <c r="A95" s="8" t="s">
        <v>209</v>
      </c>
      <c r="B95" t="s">
        <v>210</v>
      </c>
      <c r="C95" s="2" t="s">
        <v>211</v>
      </c>
      <c r="D95" s="9" t="s">
        <v>21</v>
      </c>
      <c r="E95" s="10">
        <v>6</v>
      </c>
      <c r="F95" s="10">
        <v>11.55</v>
      </c>
      <c r="G95" s="10">
        <f t="shared" si="1"/>
        <v>69.3</v>
      </c>
    </row>
    <row r="96" spans="1:7" x14ac:dyDescent="0.25">
      <c r="A96" s="8" t="s">
        <v>212</v>
      </c>
      <c r="B96" t="s">
        <v>213</v>
      </c>
      <c r="C96" s="2" t="s">
        <v>214</v>
      </c>
      <c r="D96" s="9" t="s">
        <v>58</v>
      </c>
      <c r="E96" s="10">
        <v>13.1</v>
      </c>
      <c r="F96" s="10">
        <v>2.9120000000000004</v>
      </c>
      <c r="G96" s="10">
        <f t="shared" si="1"/>
        <v>38.15</v>
      </c>
    </row>
    <row r="97" spans="1:7" x14ac:dyDescent="0.25">
      <c r="A97" s="8" t="s">
        <v>215</v>
      </c>
      <c r="B97" t="s">
        <v>216</v>
      </c>
      <c r="C97" s="2" t="s">
        <v>217</v>
      </c>
      <c r="D97" s="9" t="s">
        <v>58</v>
      </c>
      <c r="E97" s="10">
        <v>9.6</v>
      </c>
      <c r="F97" s="10">
        <v>3.1459999999999999</v>
      </c>
      <c r="G97" s="10">
        <f t="shared" si="1"/>
        <v>30.2</v>
      </c>
    </row>
    <row r="98" spans="1:7" x14ac:dyDescent="0.25">
      <c r="A98" s="8" t="s">
        <v>218</v>
      </c>
      <c r="C98" s="2" t="s">
        <v>219</v>
      </c>
      <c r="F98" s="10" t="s">
        <v>11</v>
      </c>
    </row>
    <row r="99" spans="1:7" x14ac:dyDescent="0.25">
      <c r="A99" s="8" t="s">
        <v>220</v>
      </c>
      <c r="B99" t="s">
        <v>221</v>
      </c>
      <c r="C99" s="2" t="s">
        <v>222</v>
      </c>
      <c r="D99" s="9" t="s">
        <v>21</v>
      </c>
      <c r="E99" s="10">
        <v>8</v>
      </c>
      <c r="F99" s="10">
        <v>97.356999999999999</v>
      </c>
      <c r="G99" s="10">
        <f t="shared" ref="G99:G106" si="2">ROUND((E99*F99),2)</f>
        <v>778.86</v>
      </c>
    </row>
    <row r="100" spans="1:7" x14ac:dyDescent="0.25">
      <c r="A100" s="8" t="s">
        <v>223</v>
      </c>
      <c r="B100" t="s">
        <v>224</v>
      </c>
      <c r="C100" s="2" t="s">
        <v>225</v>
      </c>
      <c r="D100" s="9" t="s">
        <v>21</v>
      </c>
      <c r="E100" s="10">
        <v>1</v>
      </c>
      <c r="F100" s="10">
        <v>34.996000000000002</v>
      </c>
      <c r="G100" s="10">
        <f t="shared" si="2"/>
        <v>35</v>
      </c>
    </row>
    <row r="101" spans="1:7" x14ac:dyDescent="0.25">
      <c r="A101" s="8" t="s">
        <v>226</v>
      </c>
      <c r="B101" t="s">
        <v>227</v>
      </c>
      <c r="C101" s="2" t="s">
        <v>228</v>
      </c>
      <c r="D101" s="9" t="s">
        <v>21</v>
      </c>
      <c r="E101" s="10">
        <v>2</v>
      </c>
      <c r="F101" s="10">
        <v>34.541000000000004</v>
      </c>
      <c r="G101" s="10">
        <f t="shared" si="2"/>
        <v>69.08</v>
      </c>
    </row>
    <row r="102" spans="1:7" x14ac:dyDescent="0.25">
      <c r="A102" s="8" t="s">
        <v>229</v>
      </c>
      <c r="B102" t="s">
        <v>230</v>
      </c>
      <c r="C102" s="2" t="s">
        <v>231</v>
      </c>
      <c r="D102" s="9" t="s">
        <v>21</v>
      </c>
      <c r="E102" s="10">
        <v>1</v>
      </c>
      <c r="F102" s="10">
        <v>55.289000000000001</v>
      </c>
      <c r="G102" s="10">
        <f t="shared" si="2"/>
        <v>55.29</v>
      </c>
    </row>
    <row r="103" spans="1:7" x14ac:dyDescent="0.25">
      <c r="A103" s="8" t="s">
        <v>232</v>
      </c>
      <c r="B103" t="s">
        <v>233</v>
      </c>
      <c r="C103" s="2" t="s">
        <v>234</v>
      </c>
      <c r="D103" s="9" t="s">
        <v>21</v>
      </c>
      <c r="E103" s="10">
        <v>1</v>
      </c>
      <c r="F103" s="10">
        <v>26.533000000000001</v>
      </c>
      <c r="G103" s="10">
        <f t="shared" si="2"/>
        <v>26.53</v>
      </c>
    </row>
    <row r="104" spans="1:7" x14ac:dyDescent="0.25">
      <c r="A104" s="8" t="s">
        <v>235</v>
      </c>
      <c r="B104" t="s">
        <v>236</v>
      </c>
      <c r="C104" s="2" t="s">
        <v>237</v>
      </c>
      <c r="D104" s="9" t="s">
        <v>21</v>
      </c>
      <c r="E104" s="10">
        <v>1</v>
      </c>
      <c r="F104" s="10">
        <v>6.51</v>
      </c>
      <c r="G104" s="10">
        <f t="shared" si="2"/>
        <v>6.51</v>
      </c>
    </row>
    <row r="105" spans="1:7" x14ac:dyDescent="0.25">
      <c r="A105" s="8" t="s">
        <v>238</v>
      </c>
      <c r="B105" t="s">
        <v>239</v>
      </c>
      <c r="C105" s="2" t="s">
        <v>240</v>
      </c>
      <c r="D105" s="9" t="s">
        <v>21</v>
      </c>
      <c r="E105" s="10">
        <v>1</v>
      </c>
      <c r="F105" s="10">
        <v>6.51</v>
      </c>
      <c r="G105" s="10">
        <f t="shared" si="2"/>
        <v>6.51</v>
      </c>
    </row>
    <row r="106" spans="1:7" x14ac:dyDescent="0.25">
      <c r="A106" s="8" t="s">
        <v>241</v>
      </c>
      <c r="B106" t="s">
        <v>242</v>
      </c>
      <c r="C106" s="2" t="s">
        <v>243</v>
      </c>
      <c r="D106" s="9" t="s">
        <v>21</v>
      </c>
      <c r="E106" s="10">
        <v>1</v>
      </c>
      <c r="F106" s="10">
        <v>8.83</v>
      </c>
      <c r="G106" s="10">
        <f t="shared" si="2"/>
        <v>8.83</v>
      </c>
    </row>
    <row r="107" spans="1:7" x14ac:dyDescent="0.25">
      <c r="A107" s="8" t="s">
        <v>244</v>
      </c>
      <c r="C107" s="2" t="s">
        <v>245</v>
      </c>
      <c r="F107" s="10" t="s">
        <v>11</v>
      </c>
    </row>
    <row r="108" spans="1:7" x14ac:dyDescent="0.25">
      <c r="A108" s="8" t="s">
        <v>246</v>
      </c>
      <c r="B108" t="s">
        <v>247</v>
      </c>
      <c r="C108" s="2" t="s">
        <v>248</v>
      </c>
      <c r="D108" s="9" t="s">
        <v>21</v>
      </c>
      <c r="E108" s="10">
        <v>8</v>
      </c>
      <c r="F108" s="10">
        <v>24.28</v>
      </c>
      <c r="G108" s="10">
        <f>ROUND((E108*F108),2)</f>
        <v>194.24</v>
      </c>
    </row>
    <row r="109" spans="1:7" x14ac:dyDescent="0.25">
      <c r="A109" s="8" t="s">
        <v>249</v>
      </c>
      <c r="B109" t="s">
        <v>250</v>
      </c>
      <c r="C109" s="2" t="s">
        <v>251</v>
      </c>
      <c r="D109" s="9" t="s">
        <v>21</v>
      </c>
      <c r="E109" s="10">
        <v>8</v>
      </c>
      <c r="F109" s="10">
        <v>14.196</v>
      </c>
      <c r="G109" s="10">
        <f>ROUND((E109*F109),2)</f>
        <v>113.57</v>
      </c>
    </row>
    <row r="110" spans="1:7" x14ac:dyDescent="0.25">
      <c r="A110" s="8" t="s">
        <v>252</v>
      </c>
      <c r="C110" s="2" t="s">
        <v>253</v>
      </c>
      <c r="F110" s="10" t="s">
        <v>11</v>
      </c>
    </row>
    <row r="111" spans="1:7" x14ac:dyDescent="0.25">
      <c r="A111" s="8" t="s">
        <v>254</v>
      </c>
      <c r="B111" t="s">
        <v>255</v>
      </c>
      <c r="C111" s="2" t="s">
        <v>256</v>
      </c>
      <c r="D111" s="9" t="s">
        <v>58</v>
      </c>
      <c r="E111" s="10">
        <v>4</v>
      </c>
      <c r="F111" s="10">
        <v>9.3209999999999997</v>
      </c>
      <c r="G111" s="10">
        <f t="shared" ref="G111:G117" si="3">ROUND((E111*F111),2)</f>
        <v>37.28</v>
      </c>
    </row>
    <row r="112" spans="1:7" x14ac:dyDescent="0.25">
      <c r="A112" s="8" t="s">
        <v>257</v>
      </c>
      <c r="B112" t="s">
        <v>258</v>
      </c>
      <c r="C112" s="2" t="s">
        <v>259</v>
      </c>
      <c r="D112" s="9" t="s">
        <v>58</v>
      </c>
      <c r="E112" s="10">
        <v>3.8</v>
      </c>
      <c r="F112" s="10">
        <v>13.715000000000002</v>
      </c>
      <c r="G112" s="10">
        <f t="shared" si="3"/>
        <v>52.12</v>
      </c>
    </row>
    <row r="113" spans="1:7" x14ac:dyDescent="0.25">
      <c r="A113" s="8" t="s">
        <v>260</v>
      </c>
      <c r="B113" t="s">
        <v>261</v>
      </c>
      <c r="C113" s="2" t="s">
        <v>262</v>
      </c>
      <c r="D113" s="9" t="s">
        <v>58</v>
      </c>
      <c r="E113" s="10">
        <v>35</v>
      </c>
      <c r="F113" s="10">
        <v>26.715000000000003</v>
      </c>
      <c r="G113" s="10">
        <f t="shared" si="3"/>
        <v>935.03</v>
      </c>
    </row>
    <row r="114" spans="1:7" x14ac:dyDescent="0.25">
      <c r="A114" s="8" t="s">
        <v>263</v>
      </c>
      <c r="B114" t="s">
        <v>264</v>
      </c>
      <c r="C114" s="2" t="s">
        <v>265</v>
      </c>
      <c r="D114" s="9" t="s">
        <v>21</v>
      </c>
      <c r="E114" s="10">
        <v>4</v>
      </c>
      <c r="F114" s="10">
        <v>58.89</v>
      </c>
      <c r="G114" s="10">
        <f t="shared" si="3"/>
        <v>235.56</v>
      </c>
    </row>
    <row r="115" spans="1:7" x14ac:dyDescent="0.25">
      <c r="A115" s="8" t="s">
        <v>266</v>
      </c>
      <c r="B115" t="s">
        <v>267</v>
      </c>
      <c r="C115" s="2" t="s">
        <v>268</v>
      </c>
      <c r="D115" s="9" t="s">
        <v>21</v>
      </c>
      <c r="E115" s="10">
        <v>1</v>
      </c>
      <c r="F115" s="10">
        <v>76.28</v>
      </c>
      <c r="G115" s="10">
        <f t="shared" si="3"/>
        <v>76.28</v>
      </c>
    </row>
    <row r="116" spans="1:7" x14ac:dyDescent="0.25">
      <c r="A116" s="8" t="s">
        <v>269</v>
      </c>
      <c r="B116" t="s">
        <v>270</v>
      </c>
      <c r="C116" s="2" t="s">
        <v>271</v>
      </c>
      <c r="D116" s="9" t="s">
        <v>21</v>
      </c>
      <c r="E116" s="10">
        <v>4</v>
      </c>
      <c r="F116" s="10">
        <v>48.061</v>
      </c>
      <c r="G116" s="10">
        <f t="shared" si="3"/>
        <v>192.24</v>
      </c>
    </row>
    <row r="117" spans="1:7" x14ac:dyDescent="0.25">
      <c r="A117" s="8" t="s">
        <v>272</v>
      </c>
      <c r="B117" t="s">
        <v>273</v>
      </c>
      <c r="C117" s="2" t="s">
        <v>274</v>
      </c>
      <c r="D117" s="9" t="s">
        <v>21</v>
      </c>
      <c r="E117" s="10">
        <v>4</v>
      </c>
      <c r="F117" s="10">
        <v>1.5</v>
      </c>
      <c r="G117" s="10">
        <f t="shared" si="3"/>
        <v>6</v>
      </c>
    </row>
    <row r="118" spans="1:7" x14ac:dyDescent="0.25">
      <c r="F118" s="10" t="s">
        <v>781</v>
      </c>
    </row>
    <row r="119" spans="1:7" x14ac:dyDescent="0.25">
      <c r="C119" s="2" t="s">
        <v>275</v>
      </c>
      <c r="F119" s="10" t="s">
        <v>781</v>
      </c>
      <c r="G119" s="10">
        <f>SUM(G68:G117)</f>
        <v>6670.0899999999983</v>
      </c>
    </row>
    <row r="120" spans="1:7" x14ac:dyDescent="0.25">
      <c r="F120" s="10" t="s">
        <v>781</v>
      </c>
    </row>
    <row r="121" spans="1:7" x14ac:dyDescent="0.25">
      <c r="A121" s="8" t="s">
        <v>276</v>
      </c>
      <c r="C121" s="2" t="s">
        <v>277</v>
      </c>
      <c r="F121" s="10" t="s">
        <v>11</v>
      </c>
    </row>
    <row r="122" spans="1:7" x14ac:dyDescent="0.25">
      <c r="A122" s="8" t="s">
        <v>278</v>
      </c>
      <c r="C122" s="2" t="s">
        <v>279</v>
      </c>
      <c r="F122" s="10" t="s">
        <v>11</v>
      </c>
    </row>
    <row r="123" spans="1:7" x14ac:dyDescent="0.25">
      <c r="A123" s="8" t="s">
        <v>280</v>
      </c>
      <c r="B123" t="s">
        <v>281</v>
      </c>
      <c r="C123" s="2" t="s">
        <v>282</v>
      </c>
      <c r="D123" s="9" t="s">
        <v>25</v>
      </c>
      <c r="E123" s="10">
        <v>1</v>
      </c>
      <c r="F123" s="10">
        <v>416.68899999999996</v>
      </c>
      <c r="G123" s="10">
        <f>ROUND((E123*F123),2)</f>
        <v>416.69</v>
      </c>
    </row>
    <row r="124" spans="1:7" x14ac:dyDescent="0.25">
      <c r="A124" s="8" t="s">
        <v>283</v>
      </c>
      <c r="C124" s="2" t="s">
        <v>284</v>
      </c>
      <c r="F124" s="10" t="s">
        <v>11</v>
      </c>
    </row>
    <row r="125" spans="1:7" x14ac:dyDescent="0.25">
      <c r="A125" s="8" t="s">
        <v>285</v>
      </c>
      <c r="B125" t="s">
        <v>286</v>
      </c>
      <c r="C125" s="2" t="s">
        <v>287</v>
      </c>
      <c r="D125" s="9" t="s">
        <v>25</v>
      </c>
      <c r="E125" s="10">
        <v>1</v>
      </c>
      <c r="F125" s="10">
        <v>141.47</v>
      </c>
      <c r="G125" s="10">
        <f>ROUND((E125*F125),2)</f>
        <v>141.47</v>
      </c>
    </row>
    <row r="126" spans="1:7" x14ac:dyDescent="0.25">
      <c r="A126" s="8" t="s">
        <v>288</v>
      </c>
      <c r="C126" s="2" t="s">
        <v>289</v>
      </c>
      <c r="F126" s="10" t="s">
        <v>11</v>
      </c>
    </row>
    <row r="127" spans="1:7" x14ac:dyDescent="0.25">
      <c r="A127" s="8" t="s">
        <v>290</v>
      </c>
      <c r="B127" t="s">
        <v>291</v>
      </c>
      <c r="C127" s="2" t="s">
        <v>292</v>
      </c>
      <c r="D127" s="9" t="s">
        <v>25</v>
      </c>
      <c r="E127" s="10">
        <v>1</v>
      </c>
      <c r="F127" s="10">
        <v>723.54100000000005</v>
      </c>
      <c r="G127" s="10">
        <f>ROUND((E127*F127),2)</f>
        <v>723.54</v>
      </c>
    </row>
    <row r="128" spans="1:7" x14ac:dyDescent="0.25">
      <c r="A128" s="8" t="s">
        <v>293</v>
      </c>
      <c r="C128" s="2" t="s">
        <v>294</v>
      </c>
      <c r="F128" s="10" t="s">
        <v>11</v>
      </c>
    </row>
    <row r="129" spans="1:7" x14ac:dyDescent="0.25">
      <c r="A129" s="8" t="s">
        <v>295</v>
      </c>
      <c r="B129" t="s">
        <v>296</v>
      </c>
      <c r="C129" s="2" t="s">
        <v>297</v>
      </c>
      <c r="D129" s="9" t="s">
        <v>25</v>
      </c>
      <c r="E129" s="10">
        <v>1</v>
      </c>
      <c r="F129" s="10">
        <v>532.70000000000005</v>
      </c>
      <c r="G129" s="10">
        <f>ROUND((E129*F129),2)</f>
        <v>532.70000000000005</v>
      </c>
    </row>
    <row r="130" spans="1:7" x14ac:dyDescent="0.25">
      <c r="A130" s="8" t="s">
        <v>298</v>
      </c>
      <c r="C130" s="2" t="s">
        <v>299</v>
      </c>
      <c r="F130" s="10" t="s">
        <v>11</v>
      </c>
    </row>
    <row r="131" spans="1:7" x14ac:dyDescent="0.25">
      <c r="A131" s="8" t="s">
        <v>300</v>
      </c>
      <c r="B131" t="s">
        <v>301</v>
      </c>
      <c r="C131" s="2" t="s">
        <v>302</v>
      </c>
      <c r="D131" s="9" t="s">
        <v>25</v>
      </c>
      <c r="E131" s="10">
        <v>1</v>
      </c>
      <c r="F131" s="10">
        <v>324.72000000000003</v>
      </c>
      <c r="G131" s="10">
        <f>ROUND((E131*F131),2)</f>
        <v>324.72000000000003</v>
      </c>
    </row>
    <row r="132" spans="1:7" x14ac:dyDescent="0.25">
      <c r="A132" s="8" t="s">
        <v>303</v>
      </c>
      <c r="C132" s="2" t="s">
        <v>304</v>
      </c>
      <c r="F132" s="10" t="s">
        <v>11</v>
      </c>
    </row>
    <row r="133" spans="1:7" x14ac:dyDescent="0.25">
      <c r="A133" s="8" t="s">
        <v>305</v>
      </c>
      <c r="B133" t="s">
        <v>306</v>
      </c>
      <c r="C133" s="2" t="s">
        <v>307</v>
      </c>
      <c r="D133" s="9" t="s">
        <v>25</v>
      </c>
      <c r="E133" s="10">
        <v>1</v>
      </c>
      <c r="F133" s="10">
        <v>444.97</v>
      </c>
      <c r="G133" s="10">
        <f>ROUND((E133*F133),2)</f>
        <v>444.97</v>
      </c>
    </row>
    <row r="134" spans="1:7" x14ac:dyDescent="0.25">
      <c r="A134" s="8" t="s">
        <v>308</v>
      </c>
      <c r="C134" s="2" t="s">
        <v>309</v>
      </c>
      <c r="F134" s="10" t="s">
        <v>11</v>
      </c>
    </row>
    <row r="135" spans="1:7" x14ac:dyDescent="0.25">
      <c r="A135" s="8" t="s">
        <v>310</v>
      </c>
      <c r="B135" t="s">
        <v>311</v>
      </c>
      <c r="C135" s="2" t="s">
        <v>312</v>
      </c>
      <c r="D135" s="9" t="s">
        <v>25</v>
      </c>
      <c r="E135" s="10">
        <v>1</v>
      </c>
      <c r="F135" s="10">
        <v>355.33</v>
      </c>
      <c r="G135" s="10">
        <f>ROUND((E135*F135),2)</f>
        <v>355.33</v>
      </c>
    </row>
    <row r="136" spans="1:7" x14ac:dyDescent="0.25">
      <c r="A136" s="8" t="s">
        <v>313</v>
      </c>
      <c r="C136" s="2" t="s">
        <v>314</v>
      </c>
      <c r="F136" s="10" t="s">
        <v>11</v>
      </c>
    </row>
    <row r="137" spans="1:7" x14ac:dyDescent="0.25">
      <c r="A137" s="8" t="s">
        <v>315</v>
      </c>
      <c r="B137" t="s">
        <v>316</v>
      </c>
      <c r="C137" s="2" t="s">
        <v>317</v>
      </c>
      <c r="D137" s="9" t="s">
        <v>25</v>
      </c>
      <c r="E137" s="10">
        <v>1</v>
      </c>
      <c r="F137" s="10">
        <v>970.20299999999997</v>
      </c>
      <c r="G137" s="10">
        <f t="shared" ref="G137:G154" si="4">ROUND((E137*F137),2)</f>
        <v>970.2</v>
      </c>
    </row>
    <row r="138" spans="1:7" x14ac:dyDescent="0.25">
      <c r="A138" s="8" t="s">
        <v>318</v>
      </c>
      <c r="B138" t="s">
        <v>319</v>
      </c>
      <c r="C138" s="2" t="s">
        <v>320</v>
      </c>
      <c r="D138" s="9" t="s">
        <v>21</v>
      </c>
      <c r="E138" s="10">
        <v>0</v>
      </c>
      <c r="F138" s="10">
        <v>331.69</v>
      </c>
      <c r="G138" s="10">
        <f t="shared" si="4"/>
        <v>0</v>
      </c>
    </row>
    <row r="139" spans="1:7" x14ac:dyDescent="0.25">
      <c r="A139" s="8" t="s">
        <v>321</v>
      </c>
      <c r="B139" t="s">
        <v>322</v>
      </c>
      <c r="C139" s="2" t="s">
        <v>323</v>
      </c>
      <c r="D139" s="9" t="s">
        <v>21</v>
      </c>
      <c r="E139" s="10">
        <v>2</v>
      </c>
      <c r="F139" s="10">
        <v>7.4490000000000007</v>
      </c>
      <c r="G139" s="10">
        <f t="shared" si="4"/>
        <v>14.9</v>
      </c>
    </row>
    <row r="140" spans="1:7" x14ac:dyDescent="0.25">
      <c r="A140" s="8" t="s">
        <v>324</v>
      </c>
      <c r="B140" t="s">
        <v>325</v>
      </c>
      <c r="C140" s="2" t="s">
        <v>326</v>
      </c>
      <c r="D140" s="9" t="s">
        <v>21</v>
      </c>
      <c r="E140" s="10">
        <v>1</v>
      </c>
      <c r="F140" s="10">
        <v>47.151000000000003</v>
      </c>
      <c r="G140" s="10">
        <f t="shared" si="4"/>
        <v>47.15</v>
      </c>
    </row>
    <row r="141" spans="1:7" x14ac:dyDescent="0.25">
      <c r="A141" s="8" t="s">
        <v>327</v>
      </c>
      <c r="B141" t="s">
        <v>328</v>
      </c>
      <c r="C141" s="2" t="s">
        <v>329</v>
      </c>
      <c r="D141" s="9" t="s">
        <v>21</v>
      </c>
      <c r="E141" s="10">
        <v>1</v>
      </c>
      <c r="F141" s="10">
        <v>18.057000000000002</v>
      </c>
      <c r="G141" s="10">
        <f t="shared" si="4"/>
        <v>18.059999999999999</v>
      </c>
    </row>
    <row r="142" spans="1:7" x14ac:dyDescent="0.25">
      <c r="A142" s="8" t="s">
        <v>330</v>
      </c>
      <c r="B142" t="s">
        <v>331</v>
      </c>
      <c r="C142" s="2" t="s">
        <v>332</v>
      </c>
      <c r="D142" s="9" t="s">
        <v>21</v>
      </c>
      <c r="E142" s="10">
        <v>1</v>
      </c>
      <c r="F142" s="10">
        <v>42.17</v>
      </c>
      <c r="G142" s="10">
        <f t="shared" si="4"/>
        <v>42.17</v>
      </c>
    </row>
    <row r="143" spans="1:7" x14ac:dyDescent="0.25">
      <c r="A143" s="8" t="s">
        <v>333</v>
      </c>
      <c r="B143" t="s">
        <v>334</v>
      </c>
      <c r="C143" s="2" t="s">
        <v>335</v>
      </c>
      <c r="D143" s="9" t="s">
        <v>21</v>
      </c>
      <c r="E143" s="10">
        <v>1</v>
      </c>
      <c r="F143" s="10">
        <v>6.0450000000000008</v>
      </c>
      <c r="G143" s="10">
        <f t="shared" si="4"/>
        <v>6.05</v>
      </c>
    </row>
    <row r="144" spans="1:7" x14ac:dyDescent="0.25">
      <c r="A144" s="8" t="s">
        <v>336</v>
      </c>
      <c r="B144" t="s">
        <v>337</v>
      </c>
      <c r="C144" s="2" t="s">
        <v>338</v>
      </c>
      <c r="D144" s="9" t="s">
        <v>21</v>
      </c>
      <c r="E144" s="10">
        <v>1</v>
      </c>
      <c r="F144" s="10">
        <v>6.0450000000000008</v>
      </c>
      <c r="G144" s="10">
        <f t="shared" si="4"/>
        <v>6.05</v>
      </c>
    </row>
    <row r="145" spans="1:7" x14ac:dyDescent="0.25">
      <c r="A145" s="8" t="s">
        <v>339</v>
      </c>
      <c r="B145" t="s">
        <v>340</v>
      </c>
      <c r="C145" s="2" t="s">
        <v>341</v>
      </c>
      <c r="D145" s="9" t="s">
        <v>21</v>
      </c>
      <c r="E145" s="10">
        <v>1</v>
      </c>
      <c r="F145" s="10">
        <v>41.54</v>
      </c>
      <c r="G145" s="10">
        <f t="shared" si="4"/>
        <v>41.54</v>
      </c>
    </row>
    <row r="146" spans="1:7" x14ac:dyDescent="0.25">
      <c r="A146" s="8" t="s">
        <v>342</v>
      </c>
      <c r="B146" t="s">
        <v>343</v>
      </c>
      <c r="C146" s="2" t="s">
        <v>344</v>
      </c>
      <c r="D146" s="9" t="s">
        <v>21</v>
      </c>
      <c r="E146" s="10">
        <v>1</v>
      </c>
      <c r="F146" s="10">
        <v>20.62</v>
      </c>
      <c r="G146" s="10">
        <f t="shared" si="4"/>
        <v>20.62</v>
      </c>
    </row>
    <row r="147" spans="1:7" x14ac:dyDescent="0.25">
      <c r="A147" s="8" t="s">
        <v>345</v>
      </c>
      <c r="B147" t="s">
        <v>346</v>
      </c>
      <c r="C147" s="2" t="s">
        <v>347</v>
      </c>
      <c r="D147" s="9" t="s">
        <v>21</v>
      </c>
      <c r="E147" s="10">
        <v>1</v>
      </c>
      <c r="F147" s="10">
        <v>20.62</v>
      </c>
      <c r="G147" s="10">
        <f t="shared" si="4"/>
        <v>20.62</v>
      </c>
    </row>
    <row r="148" spans="1:7" x14ac:dyDescent="0.25">
      <c r="A148" s="8" t="s">
        <v>348</v>
      </c>
      <c r="B148" t="s">
        <v>349</v>
      </c>
      <c r="C148" s="2" t="s">
        <v>350</v>
      </c>
      <c r="D148" s="9" t="s">
        <v>21</v>
      </c>
      <c r="E148" s="10">
        <v>1</v>
      </c>
      <c r="F148" s="10">
        <v>17.693000000000001</v>
      </c>
      <c r="G148" s="10">
        <f t="shared" si="4"/>
        <v>17.690000000000001</v>
      </c>
    </row>
    <row r="149" spans="1:7" x14ac:dyDescent="0.25">
      <c r="A149" s="8" t="s">
        <v>351</v>
      </c>
      <c r="B149" t="s">
        <v>352</v>
      </c>
      <c r="C149" s="2" t="s">
        <v>353</v>
      </c>
      <c r="D149" s="9" t="s">
        <v>21</v>
      </c>
      <c r="E149" s="10">
        <v>1</v>
      </c>
      <c r="F149" s="10">
        <v>20.82</v>
      </c>
      <c r="G149" s="10">
        <f t="shared" si="4"/>
        <v>20.82</v>
      </c>
    </row>
    <row r="150" spans="1:7" x14ac:dyDescent="0.25">
      <c r="A150" s="8" t="s">
        <v>354</v>
      </c>
      <c r="B150" t="s">
        <v>355</v>
      </c>
      <c r="C150" s="2" t="s">
        <v>356</v>
      </c>
      <c r="D150" s="9" t="s">
        <v>21</v>
      </c>
      <c r="E150" s="10">
        <v>1</v>
      </c>
      <c r="F150" s="10">
        <v>563.97</v>
      </c>
      <c r="G150" s="10">
        <f t="shared" si="4"/>
        <v>563.97</v>
      </c>
    </row>
    <row r="151" spans="1:7" x14ac:dyDescent="0.25">
      <c r="A151" s="8" t="s">
        <v>357</v>
      </c>
      <c r="B151" t="s">
        <v>358</v>
      </c>
      <c r="C151" s="2" t="s">
        <v>359</v>
      </c>
      <c r="D151" s="9" t="s">
        <v>21</v>
      </c>
      <c r="E151" s="10">
        <v>1</v>
      </c>
      <c r="F151" s="10">
        <v>491.85500000000002</v>
      </c>
      <c r="G151" s="10">
        <f t="shared" si="4"/>
        <v>491.86</v>
      </c>
    </row>
    <row r="152" spans="1:7" x14ac:dyDescent="0.25">
      <c r="A152" s="8" t="s">
        <v>360</v>
      </c>
      <c r="B152" t="s">
        <v>361</v>
      </c>
      <c r="C152" s="2" t="s">
        <v>362</v>
      </c>
      <c r="D152" s="9" t="s">
        <v>21</v>
      </c>
      <c r="E152" s="10">
        <v>1</v>
      </c>
      <c r="F152" s="10">
        <v>265.27999999999997</v>
      </c>
      <c r="G152" s="10">
        <f t="shared" si="4"/>
        <v>265.27999999999997</v>
      </c>
    </row>
    <row r="153" spans="1:7" x14ac:dyDescent="0.25">
      <c r="A153" s="8" t="s">
        <v>363</v>
      </c>
      <c r="B153" t="s">
        <v>364</v>
      </c>
      <c r="C153" s="2" t="s">
        <v>365</v>
      </c>
      <c r="D153" s="9" t="s">
        <v>21</v>
      </c>
      <c r="E153" s="10">
        <v>1</v>
      </c>
      <c r="F153" s="10">
        <v>411.91</v>
      </c>
      <c r="G153" s="10">
        <f t="shared" si="4"/>
        <v>411.91</v>
      </c>
    </row>
    <row r="154" spans="1:7" x14ac:dyDescent="0.25">
      <c r="A154" s="8" t="s">
        <v>366</v>
      </c>
      <c r="B154" t="s">
        <v>367</v>
      </c>
      <c r="C154" s="2" t="s">
        <v>368</v>
      </c>
      <c r="D154" s="9" t="s">
        <v>21</v>
      </c>
      <c r="E154" s="10">
        <v>1</v>
      </c>
      <c r="F154" s="10">
        <v>410.2</v>
      </c>
      <c r="G154" s="10">
        <f t="shared" si="4"/>
        <v>410.2</v>
      </c>
    </row>
    <row r="155" spans="1:7" x14ac:dyDescent="0.25">
      <c r="F155" s="10" t="s">
        <v>781</v>
      </c>
    </row>
    <row r="156" spans="1:7" x14ac:dyDescent="0.25">
      <c r="C156" s="2" t="s">
        <v>369</v>
      </c>
      <c r="F156" s="10" t="s">
        <v>781</v>
      </c>
      <c r="G156" s="10">
        <f>SUM(G122:G154)</f>
        <v>6308.5099999999993</v>
      </c>
    </row>
    <row r="157" spans="1:7" x14ac:dyDescent="0.25">
      <c r="F157" s="10" t="s">
        <v>781</v>
      </c>
    </row>
    <row r="158" spans="1:7" x14ac:dyDescent="0.25">
      <c r="A158" s="8" t="s">
        <v>370</v>
      </c>
      <c r="C158" s="2" t="s">
        <v>371</v>
      </c>
      <c r="F158" s="10" t="s">
        <v>11</v>
      </c>
    </row>
    <row r="159" spans="1:7" x14ac:dyDescent="0.25">
      <c r="A159" s="8" t="s">
        <v>372</v>
      </c>
      <c r="C159" s="2" t="s">
        <v>373</v>
      </c>
      <c r="F159" s="10" t="s">
        <v>11</v>
      </c>
    </row>
    <row r="160" spans="1:7" x14ac:dyDescent="0.25">
      <c r="A160" s="8" t="s">
        <v>374</v>
      </c>
      <c r="B160" t="s">
        <v>375</v>
      </c>
      <c r="C160" s="2" t="s">
        <v>376</v>
      </c>
      <c r="D160" s="9" t="s">
        <v>25</v>
      </c>
      <c r="E160" s="10">
        <v>1</v>
      </c>
      <c r="F160" s="10">
        <v>9.7799999999999994</v>
      </c>
      <c r="G160" s="10">
        <f>ROUND((E160*F160),2)</f>
        <v>9.7799999999999994</v>
      </c>
    </row>
    <row r="161" spans="1:7" x14ac:dyDescent="0.25">
      <c r="F161" s="10" t="s">
        <v>781</v>
      </c>
    </row>
    <row r="162" spans="1:7" x14ac:dyDescent="0.25">
      <c r="C162" s="2" t="s">
        <v>377</v>
      </c>
      <c r="F162" s="10" t="s">
        <v>781</v>
      </c>
      <c r="G162" s="10">
        <f>SUM(G159:G160)</f>
        <v>9.7799999999999994</v>
      </c>
    </row>
    <row r="163" spans="1:7" x14ac:dyDescent="0.25">
      <c r="F163" s="10" t="s">
        <v>781</v>
      </c>
    </row>
    <row r="164" spans="1:7" x14ac:dyDescent="0.25">
      <c r="A164" s="8" t="s">
        <v>378</v>
      </c>
      <c r="C164" s="2" t="s">
        <v>379</v>
      </c>
      <c r="F164" s="10" t="s">
        <v>11</v>
      </c>
    </row>
    <row r="165" spans="1:7" x14ac:dyDescent="0.25">
      <c r="A165" s="8" t="s">
        <v>380</v>
      </c>
      <c r="C165" s="2" t="s">
        <v>381</v>
      </c>
      <c r="F165" s="10" t="s">
        <v>11</v>
      </c>
    </row>
    <row r="166" spans="1:7" x14ac:dyDescent="0.25">
      <c r="A166" s="8" t="s">
        <v>382</v>
      </c>
      <c r="B166" t="s">
        <v>383</v>
      </c>
      <c r="C166" s="2" t="s">
        <v>384</v>
      </c>
      <c r="D166" s="9" t="s">
        <v>21</v>
      </c>
      <c r="E166" s="10">
        <v>3</v>
      </c>
      <c r="F166" s="10">
        <v>656.52599999999995</v>
      </c>
      <c r="G166" s="10">
        <f>ROUND((E166*F166),2)</f>
        <v>1969.58</v>
      </c>
    </row>
    <row r="167" spans="1:7" x14ac:dyDescent="0.25">
      <c r="A167" s="8" t="s">
        <v>385</v>
      </c>
      <c r="C167" s="2" t="s">
        <v>386</v>
      </c>
      <c r="F167" s="10" t="s">
        <v>11</v>
      </c>
    </row>
    <row r="168" spans="1:7" x14ac:dyDescent="0.25">
      <c r="A168" s="8" t="s">
        <v>387</v>
      </c>
      <c r="B168" t="s">
        <v>388</v>
      </c>
      <c r="C168" s="2" t="s">
        <v>389</v>
      </c>
      <c r="D168" s="9" t="s">
        <v>21</v>
      </c>
      <c r="E168" s="10">
        <v>2</v>
      </c>
      <c r="F168" s="10">
        <v>1042.8209999999999</v>
      </c>
      <c r="G168" s="10">
        <f t="shared" ref="G168:G173" si="5">ROUND((E168*F168),2)</f>
        <v>2085.64</v>
      </c>
    </row>
    <row r="169" spans="1:7" x14ac:dyDescent="0.25">
      <c r="A169" s="8" t="s">
        <v>390</v>
      </c>
      <c r="B169" t="s">
        <v>391</v>
      </c>
      <c r="C169" s="2" t="s">
        <v>392</v>
      </c>
      <c r="D169" s="9" t="s">
        <v>21</v>
      </c>
      <c r="E169" s="10">
        <v>2</v>
      </c>
      <c r="F169" s="10">
        <v>461.30500000000006</v>
      </c>
      <c r="G169" s="10">
        <f t="shared" si="5"/>
        <v>922.61</v>
      </c>
    </row>
    <row r="170" spans="1:7" x14ac:dyDescent="0.25">
      <c r="A170" s="8" t="s">
        <v>393</v>
      </c>
      <c r="B170" t="s">
        <v>394</v>
      </c>
      <c r="C170" s="2" t="s">
        <v>395</v>
      </c>
      <c r="D170" s="9" t="s">
        <v>21</v>
      </c>
      <c r="E170" s="10">
        <v>2</v>
      </c>
      <c r="F170" s="10">
        <v>461.30500000000006</v>
      </c>
      <c r="G170" s="10">
        <f t="shared" si="5"/>
        <v>922.61</v>
      </c>
    </row>
    <row r="171" spans="1:7" x14ac:dyDescent="0.25">
      <c r="A171" s="8" t="s">
        <v>396</v>
      </c>
      <c r="B171" t="s">
        <v>397</v>
      </c>
      <c r="C171" s="2" t="s">
        <v>398</v>
      </c>
      <c r="D171" s="9" t="s">
        <v>21</v>
      </c>
      <c r="E171" s="10">
        <v>1</v>
      </c>
      <c r="F171" s="10">
        <v>534.95000000000005</v>
      </c>
      <c r="G171" s="10">
        <f t="shared" si="5"/>
        <v>534.95000000000005</v>
      </c>
    </row>
    <row r="172" spans="1:7" x14ac:dyDescent="0.25">
      <c r="A172" s="8" t="s">
        <v>399</v>
      </c>
      <c r="B172" t="s">
        <v>400</v>
      </c>
      <c r="C172" s="2" t="s">
        <v>401</v>
      </c>
      <c r="D172" s="9" t="s">
        <v>21</v>
      </c>
      <c r="E172" s="10">
        <v>1</v>
      </c>
      <c r="F172" s="10">
        <v>534.95000000000005</v>
      </c>
      <c r="G172" s="10">
        <f t="shared" si="5"/>
        <v>534.95000000000005</v>
      </c>
    </row>
    <row r="173" spans="1:7" x14ac:dyDescent="0.25">
      <c r="A173" s="8" t="s">
        <v>402</v>
      </c>
      <c r="B173" t="s">
        <v>403</v>
      </c>
      <c r="C173" s="2" t="s">
        <v>404</v>
      </c>
      <c r="D173" s="9" t="s">
        <v>21</v>
      </c>
      <c r="E173" s="10">
        <v>1</v>
      </c>
      <c r="F173" s="10">
        <v>111.39700000000001</v>
      </c>
      <c r="G173" s="10">
        <f t="shared" si="5"/>
        <v>111.4</v>
      </c>
    </row>
    <row r="174" spans="1:7" x14ac:dyDescent="0.25">
      <c r="F174" s="10" t="s">
        <v>781</v>
      </c>
    </row>
    <row r="175" spans="1:7" x14ac:dyDescent="0.25">
      <c r="C175" s="2" t="s">
        <v>405</v>
      </c>
      <c r="F175" s="10" t="s">
        <v>781</v>
      </c>
      <c r="G175" s="10">
        <f>SUM(G165:G173)</f>
        <v>7081.7399999999989</v>
      </c>
    </row>
    <row r="176" spans="1:7" x14ac:dyDescent="0.25">
      <c r="F176" s="10" t="s">
        <v>781</v>
      </c>
    </row>
    <row r="177" spans="1:7" x14ac:dyDescent="0.25">
      <c r="A177" s="8" t="s">
        <v>406</v>
      </c>
      <c r="C177" s="2" t="s">
        <v>407</v>
      </c>
      <c r="F177" s="10" t="s">
        <v>11</v>
      </c>
    </row>
    <row r="178" spans="1:7" x14ac:dyDescent="0.25">
      <c r="A178" s="8" t="s">
        <v>408</v>
      </c>
      <c r="C178" s="2" t="s">
        <v>409</v>
      </c>
      <c r="F178" s="10" t="s">
        <v>11</v>
      </c>
    </row>
    <row r="179" spans="1:7" x14ac:dyDescent="0.25">
      <c r="A179" s="8" t="s">
        <v>410</v>
      </c>
      <c r="B179" t="s">
        <v>411</v>
      </c>
      <c r="C179" s="2" t="s">
        <v>412</v>
      </c>
      <c r="D179" s="9" t="s">
        <v>17</v>
      </c>
      <c r="E179" s="10">
        <v>4.82</v>
      </c>
      <c r="F179" s="10">
        <v>3.1850000000000005</v>
      </c>
      <c r="G179" s="10">
        <f>ROUND((E179*F179),2)</f>
        <v>15.35</v>
      </c>
    </row>
    <row r="180" spans="1:7" x14ac:dyDescent="0.25">
      <c r="A180" s="8" t="s">
        <v>413</v>
      </c>
      <c r="B180" t="s">
        <v>414</v>
      </c>
      <c r="C180" s="2" t="s">
        <v>415</v>
      </c>
      <c r="D180" s="9" t="s">
        <v>17</v>
      </c>
      <c r="E180" s="10">
        <v>9.84</v>
      </c>
      <c r="F180" s="10">
        <v>28.184000000000001</v>
      </c>
      <c r="G180" s="10">
        <f>ROUND((E180*F180),2)</f>
        <v>277.33</v>
      </c>
    </row>
    <row r="181" spans="1:7" x14ac:dyDescent="0.25">
      <c r="A181" s="8" t="s">
        <v>416</v>
      </c>
      <c r="B181" t="s">
        <v>417</v>
      </c>
      <c r="C181" s="2" t="s">
        <v>418</v>
      </c>
      <c r="D181" s="9" t="s">
        <v>17</v>
      </c>
      <c r="E181" s="10">
        <v>95.95</v>
      </c>
      <c r="F181" s="10">
        <v>15.379000000000001</v>
      </c>
      <c r="G181" s="10">
        <f>ROUND((E181*F181),2)</f>
        <v>1475.62</v>
      </c>
    </row>
    <row r="182" spans="1:7" x14ac:dyDescent="0.25">
      <c r="A182" s="8" t="s">
        <v>419</v>
      </c>
      <c r="B182" t="s">
        <v>420</v>
      </c>
      <c r="C182" s="2" t="s">
        <v>421</v>
      </c>
      <c r="D182" s="9" t="s">
        <v>17</v>
      </c>
      <c r="E182" s="10">
        <v>25.79</v>
      </c>
      <c r="F182" s="10">
        <v>21.021000000000004</v>
      </c>
      <c r="G182" s="10">
        <f>ROUND((E182*F182),2)</f>
        <v>542.13</v>
      </c>
    </row>
    <row r="183" spans="1:7" ht="30" x14ac:dyDescent="0.25">
      <c r="A183" s="8" t="s">
        <v>422</v>
      </c>
      <c r="B183" t="s">
        <v>423</v>
      </c>
      <c r="C183" s="2" t="s">
        <v>424</v>
      </c>
      <c r="D183" s="9" t="s">
        <v>17</v>
      </c>
      <c r="E183" s="10">
        <v>17.63</v>
      </c>
      <c r="F183" s="10">
        <v>44.421000000000006</v>
      </c>
      <c r="G183" s="10">
        <f>ROUND((E183*F183),2)</f>
        <v>783.14</v>
      </c>
    </row>
    <row r="184" spans="1:7" x14ac:dyDescent="0.25">
      <c r="A184" s="8" t="s">
        <v>425</v>
      </c>
      <c r="C184" s="2" t="s">
        <v>426</v>
      </c>
      <c r="F184" s="10" t="s">
        <v>11</v>
      </c>
    </row>
    <row r="185" spans="1:7" x14ac:dyDescent="0.25">
      <c r="A185" s="8" t="s">
        <v>427</v>
      </c>
      <c r="B185" t="s">
        <v>428</v>
      </c>
      <c r="C185" s="2" t="s">
        <v>415</v>
      </c>
      <c r="D185" s="9" t="s">
        <v>17</v>
      </c>
      <c r="E185" s="10">
        <v>98.84</v>
      </c>
      <c r="F185" s="10">
        <v>28.184000000000001</v>
      </c>
      <c r="G185" s="10">
        <f>ROUND((E185*F185),2)</f>
        <v>2785.71</v>
      </c>
    </row>
    <row r="186" spans="1:7" x14ac:dyDescent="0.25">
      <c r="A186" s="8" t="s">
        <v>429</v>
      </c>
      <c r="B186" t="s">
        <v>430</v>
      </c>
      <c r="C186" s="2" t="s">
        <v>421</v>
      </c>
      <c r="D186" s="9" t="s">
        <v>17</v>
      </c>
      <c r="E186" s="10">
        <v>2.34</v>
      </c>
      <c r="F186" s="10">
        <v>21.021000000000004</v>
      </c>
      <c r="G186" s="10">
        <f>ROUND((E186*F186),2)</f>
        <v>49.19</v>
      </c>
    </row>
    <row r="187" spans="1:7" ht="30" x14ac:dyDescent="0.25">
      <c r="A187" s="8" t="s">
        <v>431</v>
      </c>
      <c r="B187" t="s">
        <v>432</v>
      </c>
      <c r="C187" s="2" t="s">
        <v>433</v>
      </c>
      <c r="D187" s="9" t="s">
        <v>58</v>
      </c>
      <c r="E187" s="10">
        <v>10</v>
      </c>
      <c r="F187" s="10">
        <v>18.88</v>
      </c>
      <c r="G187" s="10">
        <f>ROUND((E187*F187),2)</f>
        <v>188.8</v>
      </c>
    </row>
    <row r="188" spans="1:7" ht="30" x14ac:dyDescent="0.25">
      <c r="A188" s="8" t="s">
        <v>434</v>
      </c>
      <c r="B188" t="s">
        <v>435</v>
      </c>
      <c r="C188" s="2" t="s">
        <v>436</v>
      </c>
      <c r="D188" s="9" t="s">
        <v>17</v>
      </c>
      <c r="E188" s="10">
        <v>2.34</v>
      </c>
      <c r="F188" s="10">
        <v>44.421000000000006</v>
      </c>
      <c r="G188" s="10">
        <f>ROUND((E188*F188),2)</f>
        <v>103.95</v>
      </c>
    </row>
    <row r="189" spans="1:7" x14ac:dyDescent="0.25">
      <c r="A189" s="8" t="s">
        <v>437</v>
      </c>
      <c r="C189" s="2" t="s">
        <v>438</v>
      </c>
      <c r="F189" s="10" t="s">
        <v>11</v>
      </c>
    </row>
    <row r="190" spans="1:7" x14ac:dyDescent="0.25">
      <c r="A190" s="8" t="s">
        <v>439</v>
      </c>
      <c r="B190" t="s">
        <v>440</v>
      </c>
      <c r="C190" s="2" t="s">
        <v>441</v>
      </c>
      <c r="D190" s="9" t="s">
        <v>17</v>
      </c>
      <c r="E190" s="10">
        <v>1.29</v>
      </c>
      <c r="F190" s="10">
        <v>139.86000000000001</v>
      </c>
      <c r="G190" s="10">
        <f>ROUND((E190*F190),2)</f>
        <v>180.42</v>
      </c>
    </row>
    <row r="191" spans="1:7" x14ac:dyDescent="0.25">
      <c r="F191" s="10" t="s">
        <v>781</v>
      </c>
    </row>
    <row r="192" spans="1:7" x14ac:dyDescent="0.25">
      <c r="C192" s="2" t="s">
        <v>442</v>
      </c>
      <c r="F192" s="10" t="s">
        <v>781</v>
      </c>
      <c r="G192" s="10">
        <f>SUM(G178:G190)</f>
        <v>6401.6399999999994</v>
      </c>
    </row>
    <row r="193" spans="1:7" x14ac:dyDescent="0.25">
      <c r="F193" s="10" t="s">
        <v>781</v>
      </c>
    </row>
    <row r="194" spans="1:7" x14ac:dyDescent="0.25">
      <c r="A194" s="8" t="s">
        <v>443</v>
      </c>
      <c r="C194" s="2" t="s">
        <v>444</v>
      </c>
      <c r="F194" s="10" t="s">
        <v>11</v>
      </c>
    </row>
    <row r="195" spans="1:7" x14ac:dyDescent="0.25">
      <c r="A195" s="8" t="s">
        <v>445</v>
      </c>
      <c r="C195" s="2" t="s">
        <v>446</v>
      </c>
      <c r="F195" s="10" t="s">
        <v>11</v>
      </c>
    </row>
    <row r="196" spans="1:7" x14ac:dyDescent="0.25">
      <c r="A196" s="8" t="s">
        <v>447</v>
      </c>
      <c r="B196" t="s">
        <v>448</v>
      </c>
      <c r="C196" s="2" t="s">
        <v>449</v>
      </c>
      <c r="D196" s="9" t="s">
        <v>17</v>
      </c>
      <c r="E196" s="10">
        <v>38.799999999999997</v>
      </c>
      <c r="F196" s="10">
        <v>26.832000000000001</v>
      </c>
      <c r="G196" s="10">
        <f>ROUND((E196*F196),2)</f>
        <v>1041.08</v>
      </c>
    </row>
    <row r="197" spans="1:7" x14ac:dyDescent="0.25">
      <c r="A197" s="8" t="s">
        <v>450</v>
      </c>
      <c r="B197" t="s">
        <v>451</v>
      </c>
      <c r="C197" s="2" t="s">
        <v>452</v>
      </c>
      <c r="D197" s="9" t="s">
        <v>17</v>
      </c>
      <c r="E197" s="10">
        <v>1.2</v>
      </c>
      <c r="F197" s="10">
        <v>117.38</v>
      </c>
      <c r="G197" s="10">
        <f>ROUND((E197*F197),2)</f>
        <v>140.86000000000001</v>
      </c>
    </row>
    <row r="198" spans="1:7" x14ac:dyDescent="0.25">
      <c r="A198" s="8" t="s">
        <v>453</v>
      </c>
      <c r="C198" s="2" t="s">
        <v>454</v>
      </c>
      <c r="F198" s="10" t="s">
        <v>11</v>
      </c>
    </row>
    <row r="199" spans="1:7" x14ac:dyDescent="0.25">
      <c r="A199" s="8" t="s">
        <v>455</v>
      </c>
      <c r="B199" t="s">
        <v>456</v>
      </c>
      <c r="C199" s="2" t="s">
        <v>457</v>
      </c>
      <c r="D199" s="9" t="s">
        <v>17</v>
      </c>
      <c r="E199" s="10">
        <v>37.4</v>
      </c>
      <c r="F199" s="10">
        <v>36.984999999999999</v>
      </c>
      <c r="G199" s="10">
        <f>ROUND((E199*F199),2)</f>
        <v>1383.24</v>
      </c>
    </row>
    <row r="200" spans="1:7" x14ac:dyDescent="0.25">
      <c r="A200" s="8" t="s">
        <v>458</v>
      </c>
      <c r="C200" s="2" t="s">
        <v>459</v>
      </c>
      <c r="F200" s="10" t="s">
        <v>11</v>
      </c>
    </row>
    <row r="201" spans="1:7" x14ac:dyDescent="0.25">
      <c r="A201" s="8" t="s">
        <v>460</v>
      </c>
      <c r="B201" t="s">
        <v>461</v>
      </c>
      <c r="C201" s="2" t="s">
        <v>462</v>
      </c>
      <c r="D201" s="9" t="s">
        <v>58</v>
      </c>
      <c r="E201" s="10">
        <v>40.299999999999997</v>
      </c>
      <c r="F201" s="10">
        <v>6.5390000000000006</v>
      </c>
      <c r="G201" s="10">
        <f>ROUND((E201*F201),2)</f>
        <v>263.52</v>
      </c>
    </row>
    <row r="202" spans="1:7" x14ac:dyDescent="0.25">
      <c r="A202" s="8" t="s">
        <v>463</v>
      </c>
      <c r="C202" s="2" t="s">
        <v>464</v>
      </c>
      <c r="F202" s="10" t="s">
        <v>11</v>
      </c>
    </row>
    <row r="203" spans="1:7" x14ac:dyDescent="0.25">
      <c r="A203" s="8" t="s">
        <v>465</v>
      </c>
      <c r="B203" t="s">
        <v>466</v>
      </c>
      <c r="C203" s="2" t="s">
        <v>467</v>
      </c>
      <c r="D203" s="9" t="s">
        <v>17</v>
      </c>
      <c r="E203" s="10">
        <v>0.84</v>
      </c>
      <c r="F203" s="10">
        <v>428.48</v>
      </c>
      <c r="G203" s="10">
        <f>ROUND((E203*F203),2)</f>
        <v>359.92</v>
      </c>
    </row>
    <row r="204" spans="1:7" x14ac:dyDescent="0.25">
      <c r="F204" s="10" t="s">
        <v>781</v>
      </c>
    </row>
    <row r="205" spans="1:7" x14ac:dyDescent="0.25">
      <c r="C205" s="2" t="s">
        <v>468</v>
      </c>
      <c r="F205" s="10" t="s">
        <v>781</v>
      </c>
      <c r="G205" s="10">
        <f>SUM(G195:G203)</f>
        <v>3188.6200000000003</v>
      </c>
    </row>
    <row r="206" spans="1:7" x14ac:dyDescent="0.25">
      <c r="F206" s="10" t="s">
        <v>781</v>
      </c>
    </row>
    <row r="207" spans="1:7" x14ac:dyDescent="0.25">
      <c r="A207" s="8" t="s">
        <v>469</v>
      </c>
      <c r="C207" s="2" t="s">
        <v>470</v>
      </c>
      <c r="F207" s="10" t="s">
        <v>11</v>
      </c>
    </row>
    <row r="208" spans="1:7" x14ac:dyDescent="0.25">
      <c r="A208" s="8" t="s">
        <v>471</v>
      </c>
      <c r="C208" s="2" t="s">
        <v>472</v>
      </c>
      <c r="F208" s="10" t="s">
        <v>11</v>
      </c>
    </row>
    <row r="209" spans="1:7" x14ac:dyDescent="0.25">
      <c r="A209" s="8" t="s">
        <v>473</v>
      </c>
      <c r="B209" t="s">
        <v>474</v>
      </c>
      <c r="C209" s="2" t="s">
        <v>475</v>
      </c>
      <c r="D209" s="9" t="s">
        <v>17</v>
      </c>
      <c r="E209" s="10">
        <v>147.11000000000001</v>
      </c>
      <c r="F209" s="10">
        <v>12.324000000000002</v>
      </c>
      <c r="G209" s="10">
        <f>ROUND((E209*F209),2)</f>
        <v>1812.98</v>
      </c>
    </row>
    <row r="210" spans="1:7" x14ac:dyDescent="0.25">
      <c r="A210" s="8" t="s">
        <v>476</v>
      </c>
      <c r="C210" s="2" t="s">
        <v>477</v>
      </c>
      <c r="F210" s="10" t="s">
        <v>11</v>
      </c>
    </row>
    <row r="211" spans="1:7" x14ac:dyDescent="0.25">
      <c r="A211" s="8" t="s">
        <v>478</v>
      </c>
      <c r="B211" t="s">
        <v>479</v>
      </c>
      <c r="C211" s="2" t="s">
        <v>480</v>
      </c>
      <c r="D211" s="9" t="s">
        <v>17</v>
      </c>
      <c r="E211" s="10">
        <v>84.71</v>
      </c>
      <c r="F211" s="10">
        <v>13.286000000000001</v>
      </c>
      <c r="G211" s="10">
        <f>ROUND((E211*F211),2)</f>
        <v>1125.46</v>
      </c>
    </row>
    <row r="212" spans="1:7" x14ac:dyDescent="0.25">
      <c r="A212" s="8" t="s">
        <v>481</v>
      </c>
      <c r="B212" t="s">
        <v>482</v>
      </c>
      <c r="C212" s="2" t="s">
        <v>483</v>
      </c>
      <c r="D212" s="9" t="s">
        <v>58</v>
      </c>
      <c r="E212" s="10">
        <v>10</v>
      </c>
      <c r="F212" s="10">
        <v>4.5</v>
      </c>
      <c r="G212" s="10">
        <f>ROUND((E212*F212),2)</f>
        <v>45</v>
      </c>
    </row>
    <row r="213" spans="1:7" x14ac:dyDescent="0.25">
      <c r="F213" s="10" t="s">
        <v>781</v>
      </c>
    </row>
    <row r="214" spans="1:7" x14ac:dyDescent="0.25">
      <c r="C214" s="2" t="s">
        <v>484</v>
      </c>
      <c r="F214" s="10" t="s">
        <v>781</v>
      </c>
      <c r="G214" s="10">
        <f>SUM(G208:G212)</f>
        <v>2983.44</v>
      </c>
    </row>
    <row r="215" spans="1:7" x14ac:dyDescent="0.25">
      <c r="F215" s="10" t="s">
        <v>781</v>
      </c>
    </row>
    <row r="216" spans="1:7" x14ac:dyDescent="0.25">
      <c r="A216" s="8" t="s">
        <v>485</v>
      </c>
      <c r="C216" s="2" t="s">
        <v>486</v>
      </c>
      <c r="F216" s="10" t="s">
        <v>11</v>
      </c>
    </row>
    <row r="217" spans="1:7" x14ac:dyDescent="0.25">
      <c r="A217" s="8" t="s">
        <v>487</v>
      </c>
      <c r="C217" s="2" t="s">
        <v>488</v>
      </c>
      <c r="F217" s="10" t="s">
        <v>11</v>
      </c>
    </row>
    <row r="218" spans="1:7" x14ac:dyDescent="0.25">
      <c r="A218" s="8" t="s">
        <v>489</v>
      </c>
      <c r="B218" t="s">
        <v>490</v>
      </c>
      <c r="C218" s="2" t="s">
        <v>491</v>
      </c>
      <c r="D218" s="9" t="s">
        <v>17</v>
      </c>
      <c r="E218" s="10">
        <v>23.55</v>
      </c>
      <c r="F218" s="10">
        <v>17.966000000000001</v>
      </c>
      <c r="G218" s="10">
        <f>ROUND((E218*F218),2)</f>
        <v>423.1</v>
      </c>
    </row>
    <row r="219" spans="1:7" x14ac:dyDescent="0.25">
      <c r="A219" s="8" t="s">
        <v>492</v>
      </c>
      <c r="C219" s="2" t="s">
        <v>493</v>
      </c>
      <c r="F219" s="10" t="s">
        <v>11</v>
      </c>
    </row>
    <row r="220" spans="1:7" x14ac:dyDescent="0.25">
      <c r="A220" s="8" t="s">
        <v>494</v>
      </c>
      <c r="B220" t="s">
        <v>495</v>
      </c>
      <c r="C220" s="2" t="s">
        <v>496</v>
      </c>
      <c r="D220" s="9" t="s">
        <v>21</v>
      </c>
      <c r="E220" s="10">
        <v>1</v>
      </c>
      <c r="F220" s="10">
        <v>68.319999999999993</v>
      </c>
      <c r="G220" s="10">
        <f>ROUND((E220*F220),2)</f>
        <v>68.319999999999993</v>
      </c>
    </row>
    <row r="221" spans="1:7" x14ac:dyDescent="0.25">
      <c r="A221" s="8" t="s">
        <v>497</v>
      </c>
      <c r="B221" t="s">
        <v>498</v>
      </c>
      <c r="C221" s="2" t="s">
        <v>499</v>
      </c>
      <c r="D221" s="9" t="s">
        <v>500</v>
      </c>
      <c r="E221" s="10">
        <v>1</v>
      </c>
      <c r="F221" s="10">
        <v>13.53</v>
      </c>
      <c r="G221" s="10">
        <f>ROUND((E221*F221),2)</f>
        <v>13.53</v>
      </c>
    </row>
    <row r="222" spans="1:7" x14ac:dyDescent="0.25">
      <c r="A222" s="8" t="s">
        <v>501</v>
      </c>
      <c r="C222" s="2" t="s">
        <v>502</v>
      </c>
      <c r="F222" s="10" t="s">
        <v>11</v>
      </c>
    </row>
    <row r="223" spans="1:7" x14ac:dyDescent="0.25">
      <c r="A223" s="8" t="s">
        <v>503</v>
      </c>
      <c r="B223" t="s">
        <v>504</v>
      </c>
      <c r="C223" s="2" t="s">
        <v>505</v>
      </c>
      <c r="D223" s="9" t="s">
        <v>17</v>
      </c>
      <c r="E223" s="10">
        <v>44.8</v>
      </c>
      <c r="F223" s="10">
        <v>20.02</v>
      </c>
      <c r="G223" s="10">
        <f>ROUND((E223*F223),2)</f>
        <v>896.9</v>
      </c>
    </row>
    <row r="224" spans="1:7" x14ac:dyDescent="0.25">
      <c r="A224" s="8" t="s">
        <v>506</v>
      </c>
      <c r="C224" s="2" t="s">
        <v>507</v>
      </c>
      <c r="F224" s="10" t="s">
        <v>11</v>
      </c>
    </row>
    <row r="225" spans="1:7" x14ac:dyDescent="0.25">
      <c r="A225" s="8" t="s">
        <v>508</v>
      </c>
      <c r="B225" t="s">
        <v>509</v>
      </c>
      <c r="C225" s="2" t="s">
        <v>510</v>
      </c>
      <c r="D225" s="9" t="s">
        <v>500</v>
      </c>
      <c r="E225" s="10">
        <v>1</v>
      </c>
      <c r="F225" s="10">
        <v>101.85</v>
      </c>
      <c r="G225" s="10">
        <f>ROUND((E225*F225),2)</f>
        <v>101.85</v>
      </c>
    </row>
    <row r="226" spans="1:7" x14ac:dyDescent="0.25">
      <c r="A226" s="8" t="s">
        <v>511</v>
      </c>
      <c r="B226" t="s">
        <v>512</v>
      </c>
      <c r="C226" s="2" t="s">
        <v>513</v>
      </c>
      <c r="D226" s="9" t="s">
        <v>500</v>
      </c>
      <c r="E226" s="10">
        <v>1</v>
      </c>
      <c r="F226" s="10">
        <v>1906.33</v>
      </c>
      <c r="G226" s="10">
        <f>ROUND((E226*F226),2)</f>
        <v>1906.33</v>
      </c>
    </row>
    <row r="227" spans="1:7" x14ac:dyDescent="0.25">
      <c r="A227" s="8" t="s">
        <v>514</v>
      </c>
      <c r="B227" t="s">
        <v>515</v>
      </c>
      <c r="C227" s="2" t="s">
        <v>516</v>
      </c>
      <c r="D227" s="9" t="s">
        <v>25</v>
      </c>
      <c r="E227" s="10">
        <v>1</v>
      </c>
      <c r="F227" s="10">
        <v>312.39</v>
      </c>
      <c r="G227" s="10">
        <f>ROUND((E227*F227),2)</f>
        <v>312.39</v>
      </c>
    </row>
    <row r="228" spans="1:7" x14ac:dyDescent="0.25">
      <c r="F228" s="10" t="s">
        <v>781</v>
      </c>
    </row>
    <row r="229" spans="1:7" x14ac:dyDescent="0.25">
      <c r="C229" s="2" t="s">
        <v>517</v>
      </c>
      <c r="F229" s="10" t="s">
        <v>781</v>
      </c>
      <c r="G229" s="10">
        <f>SUM(G217:G227)</f>
        <v>3722.4199999999996</v>
      </c>
    </row>
    <row r="230" spans="1:7" x14ac:dyDescent="0.25">
      <c r="F230" s="10" t="s">
        <v>781</v>
      </c>
    </row>
    <row r="231" spans="1:7" x14ac:dyDescent="0.25">
      <c r="F231" s="10" t="s">
        <v>781</v>
      </c>
    </row>
    <row r="232" spans="1:7" x14ac:dyDescent="0.25">
      <c r="A232" s="7"/>
      <c r="B232" s="4"/>
      <c r="C232" s="3" t="s">
        <v>518</v>
      </c>
      <c r="D232" s="11"/>
      <c r="E232" s="12"/>
      <c r="F232" s="12" t="s">
        <v>781</v>
      </c>
      <c r="G232" s="12">
        <f>G12+G26+G35+G48+G59+G65+G119+G156+G162+G175+G192+G205+G214+G229</f>
        <v>66734.73000000001</v>
      </c>
    </row>
    <row r="233" spans="1:7" x14ac:dyDescent="0.25">
      <c r="A233" s="7"/>
      <c r="B233" s="4"/>
      <c r="C233" s="3" t="s">
        <v>519</v>
      </c>
      <c r="D233" s="11"/>
      <c r="E233" s="12"/>
      <c r="F233" s="12" t="s">
        <v>781</v>
      </c>
      <c r="G233" s="12">
        <f>G232*48</f>
        <v>3203267.0400000005</v>
      </c>
    </row>
    <row r="234" spans="1:7" x14ac:dyDescent="0.25">
      <c r="A234" s="7"/>
      <c r="B234" s="4"/>
      <c r="C234" s="3"/>
      <c r="D234" s="11"/>
      <c r="E234" s="12"/>
      <c r="F234" s="12" t="s">
        <v>781</v>
      </c>
      <c r="G234" s="12"/>
    </row>
    <row r="235" spans="1:7" x14ac:dyDescent="0.25">
      <c r="A235" s="7" t="s">
        <v>520</v>
      </c>
      <c r="B235" s="4"/>
      <c r="C235" s="3"/>
      <c r="D235" s="11"/>
      <c r="E235" s="12"/>
      <c r="F235" s="12" t="s">
        <v>781</v>
      </c>
      <c r="G235" s="12"/>
    </row>
    <row r="236" spans="1:7" x14ac:dyDescent="0.25">
      <c r="F236" s="10" t="s">
        <v>781</v>
      </c>
    </row>
    <row r="237" spans="1:7" x14ac:dyDescent="0.25">
      <c r="A237" s="8" t="s">
        <v>76</v>
      </c>
      <c r="C237" s="2" t="s">
        <v>77</v>
      </c>
      <c r="F237" s="10" t="s">
        <v>11</v>
      </c>
    </row>
    <row r="238" spans="1:7" x14ac:dyDescent="0.25">
      <c r="A238" s="8" t="s">
        <v>83</v>
      </c>
      <c r="C238" s="2" t="s">
        <v>84</v>
      </c>
      <c r="F238" s="10" t="s">
        <v>11</v>
      </c>
    </row>
    <row r="239" spans="1:7" x14ac:dyDescent="0.25">
      <c r="A239" s="8" t="s">
        <v>85</v>
      </c>
      <c r="B239" t="s">
        <v>86</v>
      </c>
      <c r="C239" s="2" t="s">
        <v>521</v>
      </c>
      <c r="D239" s="9" t="s">
        <v>17</v>
      </c>
      <c r="E239" s="10">
        <v>-1</v>
      </c>
      <c r="F239" s="10">
        <v>70.790000000000006</v>
      </c>
      <c r="G239" s="10">
        <f>ROUND((E239*F239),2)</f>
        <v>-70.790000000000006</v>
      </c>
    </row>
    <row r="240" spans="1:7" x14ac:dyDescent="0.25">
      <c r="A240" s="8" t="s">
        <v>88</v>
      </c>
      <c r="C240" s="2" t="s">
        <v>522</v>
      </c>
      <c r="F240" s="10" t="s">
        <v>11</v>
      </c>
    </row>
    <row r="241" spans="1:7" x14ac:dyDescent="0.25">
      <c r="A241" s="8" t="s">
        <v>90</v>
      </c>
      <c r="B241" t="s">
        <v>91</v>
      </c>
      <c r="C241" s="2" t="s">
        <v>92</v>
      </c>
      <c r="D241" s="9" t="s">
        <v>58</v>
      </c>
      <c r="E241" s="10">
        <v>0.2</v>
      </c>
      <c r="F241" s="10">
        <v>38.103000000000002</v>
      </c>
      <c r="G241" s="10">
        <f>ROUND((E241*F241),2)</f>
        <v>7.62</v>
      </c>
    </row>
    <row r="242" spans="1:7" x14ac:dyDescent="0.25">
      <c r="F242" s="10" t="s">
        <v>781</v>
      </c>
    </row>
    <row r="243" spans="1:7" x14ac:dyDescent="0.25">
      <c r="C243" s="2" t="s">
        <v>101</v>
      </c>
      <c r="F243" s="10" t="s">
        <v>781</v>
      </c>
      <c r="G243" s="10">
        <f>SUM(G238:G241)</f>
        <v>-63.170000000000009</v>
      </c>
    </row>
    <row r="244" spans="1:7" x14ac:dyDescent="0.25">
      <c r="F244" s="10" t="s">
        <v>781</v>
      </c>
    </row>
    <row r="245" spans="1:7" x14ac:dyDescent="0.25">
      <c r="A245" s="8" t="s">
        <v>102</v>
      </c>
      <c r="C245" s="2" t="s">
        <v>103</v>
      </c>
      <c r="F245" s="10" t="s">
        <v>11</v>
      </c>
    </row>
    <row r="246" spans="1:7" x14ac:dyDescent="0.25">
      <c r="A246" s="8" t="s">
        <v>104</v>
      </c>
      <c r="C246" s="2" t="s">
        <v>523</v>
      </c>
      <c r="F246" s="10" t="s">
        <v>11</v>
      </c>
    </row>
    <row r="247" spans="1:7" x14ac:dyDescent="0.25">
      <c r="A247" s="8" t="s">
        <v>106</v>
      </c>
      <c r="B247" t="s">
        <v>107</v>
      </c>
      <c r="C247" s="2" t="s">
        <v>108</v>
      </c>
      <c r="D247" s="9" t="s">
        <v>17</v>
      </c>
      <c r="E247" s="10">
        <v>-63.6</v>
      </c>
      <c r="F247" s="10">
        <v>60.09</v>
      </c>
      <c r="G247" s="10">
        <f>ROUND((E247*F247),2)</f>
        <v>-3821.72</v>
      </c>
    </row>
    <row r="248" spans="1:7" x14ac:dyDescent="0.25">
      <c r="A248" s="8" t="s">
        <v>524</v>
      </c>
      <c r="B248" t="s">
        <v>525</v>
      </c>
      <c r="C248" s="2" t="s">
        <v>526</v>
      </c>
      <c r="D248" s="9" t="s">
        <v>17</v>
      </c>
      <c r="E248" s="10">
        <v>65.400000000000006</v>
      </c>
      <c r="F248" s="10">
        <v>60.21</v>
      </c>
      <c r="G248" s="10">
        <f>ROUND((E248*F248),2)</f>
        <v>3937.73</v>
      </c>
    </row>
    <row r="249" spans="1:7" x14ac:dyDescent="0.25">
      <c r="F249" s="10" t="s">
        <v>781</v>
      </c>
    </row>
    <row r="250" spans="1:7" x14ac:dyDescent="0.25">
      <c r="C250" s="2" t="s">
        <v>123</v>
      </c>
      <c r="F250" s="10" t="s">
        <v>781</v>
      </c>
      <c r="G250" s="10">
        <f>SUM(G246:G248)</f>
        <v>116.01000000000022</v>
      </c>
    </row>
    <row r="251" spans="1:7" x14ac:dyDescent="0.25">
      <c r="F251" s="10" t="s">
        <v>781</v>
      </c>
    </row>
    <row r="252" spans="1:7" x14ac:dyDescent="0.25">
      <c r="A252" s="8" t="s">
        <v>276</v>
      </c>
      <c r="C252" s="2" t="s">
        <v>277</v>
      </c>
      <c r="F252" s="10" t="s">
        <v>11</v>
      </c>
    </row>
    <row r="253" spans="1:7" x14ac:dyDescent="0.25">
      <c r="A253" s="8" t="s">
        <v>318</v>
      </c>
      <c r="C253" s="2" t="s">
        <v>320</v>
      </c>
      <c r="F253" s="10" t="s">
        <v>11</v>
      </c>
    </row>
    <row r="254" spans="1:7" x14ac:dyDescent="0.25">
      <c r="A254" s="8" t="s">
        <v>527</v>
      </c>
      <c r="B254" t="s">
        <v>528</v>
      </c>
      <c r="C254" s="2" t="s">
        <v>529</v>
      </c>
      <c r="D254" s="9" t="s">
        <v>21</v>
      </c>
      <c r="E254" s="10">
        <v>1</v>
      </c>
      <c r="F254" s="10">
        <v>172.52</v>
      </c>
      <c r="G254" s="10">
        <f t="shared" ref="G254:G260" si="6">ROUND((E254*F254),2)</f>
        <v>172.52</v>
      </c>
    </row>
    <row r="255" spans="1:7" ht="17.25" customHeight="1" x14ac:dyDescent="0.25">
      <c r="A255" s="8" t="s">
        <v>530</v>
      </c>
      <c r="B255" t="s">
        <v>531</v>
      </c>
      <c r="C255" s="2" t="s">
        <v>532</v>
      </c>
      <c r="D255" s="9" t="s">
        <v>21</v>
      </c>
      <c r="E255" s="10">
        <v>1</v>
      </c>
      <c r="F255" s="10">
        <v>777.28</v>
      </c>
      <c r="G255" s="10">
        <f t="shared" si="6"/>
        <v>777.28</v>
      </c>
    </row>
    <row r="256" spans="1:7" x14ac:dyDescent="0.25">
      <c r="A256" s="8" t="s">
        <v>366</v>
      </c>
      <c r="B256" t="s">
        <v>367</v>
      </c>
      <c r="C256" s="2" t="s">
        <v>533</v>
      </c>
      <c r="D256" s="9" t="s">
        <v>21</v>
      </c>
      <c r="E256" s="10">
        <v>-1</v>
      </c>
      <c r="F256" s="10">
        <v>410.2</v>
      </c>
      <c r="G256" s="10">
        <f t="shared" si="6"/>
        <v>-410.2</v>
      </c>
    </row>
    <row r="257" spans="1:7" x14ac:dyDescent="0.25">
      <c r="A257" s="8" t="s">
        <v>534</v>
      </c>
      <c r="B257" t="s">
        <v>535</v>
      </c>
      <c r="C257" s="2" t="s">
        <v>536</v>
      </c>
      <c r="D257" s="9" t="s">
        <v>21</v>
      </c>
      <c r="E257" s="10">
        <v>2</v>
      </c>
      <c r="F257" s="10">
        <v>142.47999999999999</v>
      </c>
      <c r="G257" s="10">
        <f t="shared" si="6"/>
        <v>284.95999999999998</v>
      </c>
    </row>
    <row r="258" spans="1:7" x14ac:dyDescent="0.25">
      <c r="A258" s="8" t="s">
        <v>537</v>
      </c>
      <c r="B258" t="s">
        <v>538</v>
      </c>
      <c r="C258" s="2" t="s">
        <v>539</v>
      </c>
      <c r="D258" s="9" t="s">
        <v>21</v>
      </c>
      <c r="E258" s="10">
        <v>1</v>
      </c>
      <c r="F258" s="10">
        <v>153.32</v>
      </c>
      <c r="G258" s="10">
        <f t="shared" si="6"/>
        <v>153.32</v>
      </c>
    </row>
    <row r="259" spans="1:7" x14ac:dyDescent="0.25">
      <c r="A259" s="8" t="s">
        <v>540</v>
      </c>
      <c r="B259" t="s">
        <v>541</v>
      </c>
      <c r="C259" s="2" t="s">
        <v>542</v>
      </c>
      <c r="D259" s="9" t="s">
        <v>21</v>
      </c>
      <c r="E259" s="10">
        <v>3</v>
      </c>
      <c r="F259" s="10">
        <v>168.8</v>
      </c>
      <c r="G259" s="10">
        <f t="shared" si="6"/>
        <v>506.4</v>
      </c>
    </row>
    <row r="260" spans="1:7" x14ac:dyDescent="0.25">
      <c r="A260" s="8" t="s">
        <v>543</v>
      </c>
      <c r="B260" t="s">
        <v>544</v>
      </c>
      <c r="C260" s="2" t="s">
        <v>545</v>
      </c>
      <c r="D260" s="9" t="s">
        <v>21</v>
      </c>
      <c r="E260" s="10">
        <v>2</v>
      </c>
      <c r="F260" s="10">
        <v>241.96</v>
      </c>
      <c r="G260" s="10">
        <f t="shared" si="6"/>
        <v>483.92</v>
      </c>
    </row>
    <row r="261" spans="1:7" x14ac:dyDescent="0.25">
      <c r="F261" s="10" t="s">
        <v>781</v>
      </c>
    </row>
    <row r="262" spans="1:7" x14ac:dyDescent="0.25">
      <c r="C262" s="2" t="s">
        <v>369</v>
      </c>
      <c r="F262" s="10" t="s">
        <v>781</v>
      </c>
      <c r="G262" s="10">
        <f>SUM(G253:G260)</f>
        <v>1968.1999999999998</v>
      </c>
    </row>
    <row r="263" spans="1:7" x14ac:dyDescent="0.25">
      <c r="F263" s="10" t="s">
        <v>781</v>
      </c>
    </row>
    <row r="264" spans="1:7" x14ac:dyDescent="0.25">
      <c r="A264" s="8" t="s">
        <v>378</v>
      </c>
      <c r="C264" s="2" t="s">
        <v>379</v>
      </c>
      <c r="F264" s="10" t="s">
        <v>11</v>
      </c>
    </row>
    <row r="265" spans="1:7" x14ac:dyDescent="0.25">
      <c r="A265" s="8" t="s">
        <v>546</v>
      </c>
      <c r="C265" s="2" t="s">
        <v>547</v>
      </c>
      <c r="F265" s="10" t="s">
        <v>11</v>
      </c>
    </row>
    <row r="266" spans="1:7" x14ac:dyDescent="0.25">
      <c r="A266" s="8" t="s">
        <v>548</v>
      </c>
      <c r="B266" t="s">
        <v>549</v>
      </c>
      <c r="C266" s="2" t="s">
        <v>550</v>
      </c>
      <c r="D266" s="9" t="s">
        <v>21</v>
      </c>
      <c r="E266" s="10">
        <v>1</v>
      </c>
      <c r="F266" s="15">
        <v>240.83</v>
      </c>
      <c r="G266" s="10">
        <f>ROUND((E266*F266),2)</f>
        <v>240.83</v>
      </c>
    </row>
    <row r="267" spans="1:7" x14ac:dyDescent="0.25">
      <c r="A267" s="8" t="s">
        <v>380</v>
      </c>
      <c r="C267" s="2" t="s">
        <v>551</v>
      </c>
      <c r="F267" s="10" t="s">
        <v>11</v>
      </c>
    </row>
    <row r="268" spans="1:7" x14ac:dyDescent="0.25">
      <c r="A268" s="8" t="s">
        <v>382</v>
      </c>
      <c r="B268" t="s">
        <v>383</v>
      </c>
      <c r="C268" s="2" t="s">
        <v>384</v>
      </c>
      <c r="D268" s="9" t="s">
        <v>21</v>
      </c>
      <c r="E268" s="10">
        <v>-1</v>
      </c>
      <c r="F268" s="10">
        <v>656.52599999999995</v>
      </c>
      <c r="G268" s="10">
        <f>ROUND((E268*F268),2)</f>
        <v>-656.53</v>
      </c>
    </row>
    <row r="269" spans="1:7" x14ac:dyDescent="0.25">
      <c r="F269" s="10" t="s">
        <v>781</v>
      </c>
    </row>
    <row r="270" spans="1:7" x14ac:dyDescent="0.25">
      <c r="C270" s="2" t="s">
        <v>405</v>
      </c>
      <c r="F270" s="10" t="s">
        <v>781</v>
      </c>
      <c r="G270" s="10">
        <f>SUM(G265:G268)</f>
        <v>-415.69999999999993</v>
      </c>
    </row>
    <row r="271" spans="1:7" x14ac:dyDescent="0.25">
      <c r="F271" s="10" t="s">
        <v>781</v>
      </c>
    </row>
    <row r="272" spans="1:7" x14ac:dyDescent="0.25">
      <c r="A272" s="8" t="s">
        <v>408</v>
      </c>
      <c r="C272" s="2" t="s">
        <v>552</v>
      </c>
      <c r="F272" s="10" t="s">
        <v>11</v>
      </c>
    </row>
    <row r="273" spans="1:7" x14ac:dyDescent="0.25">
      <c r="A273" s="8" t="s">
        <v>410</v>
      </c>
      <c r="B273" t="s">
        <v>411</v>
      </c>
      <c r="C273" s="2" t="s">
        <v>412</v>
      </c>
      <c r="D273" s="9" t="s">
        <v>17</v>
      </c>
      <c r="E273" s="10">
        <v>-1</v>
      </c>
      <c r="F273" s="10">
        <v>3.1850000000000005</v>
      </c>
      <c r="G273" s="10">
        <f>ROUND((E273*F273),2)</f>
        <v>-3.19</v>
      </c>
    </row>
    <row r="274" spans="1:7" x14ac:dyDescent="0.25">
      <c r="A274" s="8" t="s">
        <v>413</v>
      </c>
      <c r="B274" t="s">
        <v>414</v>
      </c>
      <c r="C274" s="2" t="s">
        <v>553</v>
      </c>
      <c r="D274" s="9" t="s">
        <v>17</v>
      </c>
      <c r="E274" s="10">
        <v>-1</v>
      </c>
      <c r="F274" s="10">
        <v>28.184000000000001</v>
      </c>
      <c r="G274" s="10">
        <f>ROUND((E274*F274),2)</f>
        <v>-28.18</v>
      </c>
    </row>
    <row r="275" spans="1:7" x14ac:dyDescent="0.25">
      <c r="A275" s="8" t="s">
        <v>416</v>
      </c>
      <c r="B275" t="s">
        <v>417</v>
      </c>
      <c r="C275" s="2" t="s">
        <v>418</v>
      </c>
      <c r="D275" s="9" t="s">
        <v>17</v>
      </c>
      <c r="E275" s="10">
        <v>-1</v>
      </c>
      <c r="F275" s="10">
        <v>15.379000000000001</v>
      </c>
      <c r="G275" s="10">
        <f>ROUND((E275*F275),2)</f>
        <v>-15.38</v>
      </c>
    </row>
    <row r="276" spans="1:7" x14ac:dyDescent="0.25">
      <c r="A276" s="8" t="s">
        <v>419</v>
      </c>
      <c r="B276" t="s">
        <v>420</v>
      </c>
      <c r="C276" s="2" t="s">
        <v>554</v>
      </c>
      <c r="D276" s="9" t="s">
        <v>17</v>
      </c>
      <c r="E276" s="10">
        <v>-1</v>
      </c>
      <c r="F276" s="10">
        <v>21.021000000000004</v>
      </c>
      <c r="G276" s="10">
        <f>ROUND((E276*F276),2)</f>
        <v>-21.02</v>
      </c>
    </row>
    <row r="277" spans="1:7" ht="16.5" customHeight="1" x14ac:dyDescent="0.25">
      <c r="A277" s="8" t="s">
        <v>555</v>
      </c>
      <c r="B277" t="s">
        <v>556</v>
      </c>
      <c r="C277" s="2" t="s">
        <v>557</v>
      </c>
      <c r="D277" s="9" t="s">
        <v>17</v>
      </c>
      <c r="E277" s="10">
        <v>0.32</v>
      </c>
      <c r="F277" s="10">
        <v>36.07</v>
      </c>
      <c r="G277" s="10">
        <f>ROUND((E277*F277),2)</f>
        <v>11.54</v>
      </c>
    </row>
    <row r="278" spans="1:7" x14ac:dyDescent="0.25">
      <c r="F278" s="10" t="s">
        <v>781</v>
      </c>
    </row>
    <row r="279" spans="1:7" x14ac:dyDescent="0.25">
      <c r="C279" s="2" t="s">
        <v>442</v>
      </c>
      <c r="F279" s="10" t="s">
        <v>781</v>
      </c>
      <c r="G279" s="10">
        <f>SUM(G272:G277)</f>
        <v>-56.23</v>
      </c>
    </row>
    <row r="280" spans="1:7" x14ac:dyDescent="0.25">
      <c r="F280" s="10" t="s">
        <v>781</v>
      </c>
    </row>
    <row r="281" spans="1:7" x14ac:dyDescent="0.25">
      <c r="A281" s="8" t="s">
        <v>443</v>
      </c>
      <c r="C281" s="2" t="s">
        <v>444</v>
      </c>
      <c r="F281" s="10" t="s">
        <v>11</v>
      </c>
    </row>
    <row r="282" spans="1:7" x14ac:dyDescent="0.25">
      <c r="A282" s="8" t="s">
        <v>445</v>
      </c>
      <c r="C282" s="2" t="s">
        <v>446</v>
      </c>
      <c r="F282" s="10" t="s">
        <v>11</v>
      </c>
    </row>
    <row r="283" spans="1:7" ht="30" x14ac:dyDescent="0.25">
      <c r="A283" s="8" t="s">
        <v>558</v>
      </c>
      <c r="B283" t="s">
        <v>559</v>
      </c>
      <c r="C283" s="2" t="s">
        <v>560</v>
      </c>
      <c r="D283" s="9" t="s">
        <v>21</v>
      </c>
      <c r="E283" s="10">
        <v>1</v>
      </c>
      <c r="F283" s="10">
        <v>27.29</v>
      </c>
      <c r="G283" s="10">
        <f>ROUND((E283*F283),2)</f>
        <v>27.29</v>
      </c>
    </row>
    <row r="284" spans="1:7" x14ac:dyDescent="0.25">
      <c r="F284" s="10" t="s">
        <v>781</v>
      </c>
    </row>
    <row r="285" spans="1:7" x14ac:dyDescent="0.25">
      <c r="C285" s="2" t="s">
        <v>468</v>
      </c>
      <c r="F285" s="10" t="s">
        <v>781</v>
      </c>
      <c r="G285" s="10">
        <f>SUM(G282:G283)</f>
        <v>27.29</v>
      </c>
    </row>
    <row r="286" spans="1:7" x14ac:dyDescent="0.25">
      <c r="F286" s="10" t="s">
        <v>781</v>
      </c>
    </row>
    <row r="287" spans="1:7" x14ac:dyDescent="0.25">
      <c r="A287" s="8" t="s">
        <v>469</v>
      </c>
      <c r="C287" s="2" t="s">
        <v>470</v>
      </c>
      <c r="F287" s="10" t="s">
        <v>11</v>
      </c>
    </row>
    <row r="288" spans="1:7" x14ac:dyDescent="0.25">
      <c r="A288" s="8" t="s">
        <v>471</v>
      </c>
      <c r="C288" s="2" t="s">
        <v>561</v>
      </c>
      <c r="F288" s="10" t="s">
        <v>11</v>
      </c>
    </row>
    <row r="289" spans="1:7" x14ac:dyDescent="0.25">
      <c r="A289" s="8" t="s">
        <v>562</v>
      </c>
      <c r="B289" t="s">
        <v>563</v>
      </c>
      <c r="C289" s="2" t="s">
        <v>564</v>
      </c>
      <c r="D289" s="9" t="s">
        <v>17</v>
      </c>
      <c r="E289" s="10">
        <v>0.24</v>
      </c>
      <c r="F289" s="10">
        <v>16.22</v>
      </c>
      <c r="G289" s="10">
        <f>ROUND((E289*F289),2)</f>
        <v>3.89</v>
      </c>
    </row>
    <row r="290" spans="1:7" x14ac:dyDescent="0.25">
      <c r="F290" s="10" t="s">
        <v>781</v>
      </c>
    </row>
    <row r="291" spans="1:7" x14ac:dyDescent="0.25">
      <c r="C291" s="2" t="s">
        <v>484</v>
      </c>
      <c r="F291" s="10" t="s">
        <v>781</v>
      </c>
      <c r="G291" s="10">
        <f>SUM(G288:G289)</f>
        <v>3.89</v>
      </c>
    </row>
    <row r="292" spans="1:7" x14ac:dyDescent="0.25">
      <c r="F292" s="10" t="s">
        <v>781</v>
      </c>
    </row>
    <row r="293" spans="1:7" x14ac:dyDescent="0.25">
      <c r="A293" s="8" t="s">
        <v>485</v>
      </c>
      <c r="C293" s="2" t="s">
        <v>486</v>
      </c>
      <c r="F293" s="10" t="s">
        <v>11</v>
      </c>
    </row>
    <row r="294" spans="1:7" x14ac:dyDescent="0.25">
      <c r="A294" s="8" t="s">
        <v>487</v>
      </c>
      <c r="C294" s="2" t="s">
        <v>488</v>
      </c>
      <c r="F294" s="10" t="s">
        <v>11</v>
      </c>
    </row>
    <row r="295" spans="1:7" ht="30" x14ac:dyDescent="0.25">
      <c r="A295" s="8" t="s">
        <v>565</v>
      </c>
      <c r="B295" t="s">
        <v>566</v>
      </c>
      <c r="C295" s="2" t="s">
        <v>567</v>
      </c>
      <c r="D295" s="9" t="s">
        <v>58</v>
      </c>
      <c r="E295" s="10">
        <v>8</v>
      </c>
      <c r="F295" s="10">
        <v>103.34</v>
      </c>
      <c r="G295" s="10">
        <f>ROUND((E295*F295),2)</f>
        <v>826.72</v>
      </c>
    </row>
    <row r="296" spans="1:7" x14ac:dyDescent="0.25">
      <c r="F296" s="10" t="s">
        <v>781</v>
      </c>
    </row>
    <row r="297" spans="1:7" x14ac:dyDescent="0.25">
      <c r="C297" s="2" t="s">
        <v>517</v>
      </c>
      <c r="F297" s="10" t="s">
        <v>781</v>
      </c>
      <c r="G297" s="10">
        <f>SUM(G294:G295)</f>
        <v>826.72</v>
      </c>
    </row>
    <row r="298" spans="1:7" x14ac:dyDescent="0.25">
      <c r="F298" s="10" t="s">
        <v>781</v>
      </c>
    </row>
    <row r="299" spans="1:7" x14ac:dyDescent="0.25">
      <c r="F299" s="10" t="s">
        <v>781</v>
      </c>
    </row>
    <row r="300" spans="1:7" x14ac:dyDescent="0.25">
      <c r="A300" s="7"/>
      <c r="B300" s="4"/>
      <c r="C300" s="3" t="s">
        <v>518</v>
      </c>
      <c r="D300" s="11"/>
      <c r="E300" s="12"/>
      <c r="F300" s="12" t="s">
        <v>781</v>
      </c>
      <c r="G300" s="12">
        <f>G243+G250+G262+G270+G279+G285+G291+G297</f>
        <v>2407.0100000000002</v>
      </c>
    </row>
    <row r="301" spans="1:7" x14ac:dyDescent="0.25">
      <c r="A301" s="7"/>
      <c r="B301" s="4"/>
      <c r="C301" s="3" t="s">
        <v>568</v>
      </c>
      <c r="D301" s="11"/>
      <c r="E301" s="12"/>
      <c r="F301" s="12" t="s">
        <v>781</v>
      </c>
      <c r="G301" s="12">
        <f>G300*2</f>
        <v>4814.0200000000004</v>
      </c>
    </row>
    <row r="302" spans="1:7" x14ac:dyDescent="0.25">
      <c r="F302" s="10" t="s">
        <v>781</v>
      </c>
    </row>
    <row r="303" spans="1:7" x14ac:dyDescent="0.25">
      <c r="A303" s="7" t="s">
        <v>569</v>
      </c>
      <c r="B303" s="4"/>
      <c r="C303" s="3"/>
      <c r="F303" s="10" t="s">
        <v>781</v>
      </c>
    </row>
    <row r="304" spans="1:7" x14ac:dyDescent="0.25">
      <c r="F304" s="10" t="s">
        <v>781</v>
      </c>
    </row>
    <row r="305" spans="1:7" x14ac:dyDescent="0.25">
      <c r="A305" s="8" t="s">
        <v>570</v>
      </c>
      <c r="C305" s="2" t="s">
        <v>571</v>
      </c>
      <c r="F305" s="10" t="s">
        <v>11</v>
      </c>
    </row>
    <row r="306" spans="1:7" x14ac:dyDescent="0.25">
      <c r="A306" s="8" t="s">
        <v>572</v>
      </c>
      <c r="C306" s="2" t="s">
        <v>573</v>
      </c>
      <c r="F306" s="10" t="s">
        <v>11</v>
      </c>
    </row>
    <row r="307" spans="1:7" x14ac:dyDescent="0.25">
      <c r="A307" s="8" t="s">
        <v>574</v>
      </c>
      <c r="B307" t="s">
        <v>575</v>
      </c>
      <c r="C307" s="2" t="s">
        <v>576</v>
      </c>
      <c r="D307" s="9" t="s">
        <v>21</v>
      </c>
      <c r="E307" s="10">
        <v>1</v>
      </c>
      <c r="F307" s="10">
        <v>1586.74</v>
      </c>
      <c r="G307" s="10">
        <f>ROUND((E307*F307),2)</f>
        <v>1586.74</v>
      </c>
    </row>
    <row r="308" spans="1:7" x14ac:dyDescent="0.25">
      <c r="A308" s="8" t="s">
        <v>577</v>
      </c>
      <c r="B308" t="s">
        <v>578</v>
      </c>
      <c r="C308" s="2" t="s">
        <v>579</v>
      </c>
      <c r="D308" s="9" t="s">
        <v>21</v>
      </c>
      <c r="E308" s="10">
        <v>1</v>
      </c>
      <c r="F308" s="10">
        <v>2611.79</v>
      </c>
      <c r="G308" s="10">
        <f>ROUND((E308*F308),2)</f>
        <v>2611.79</v>
      </c>
    </row>
    <row r="309" spans="1:7" x14ac:dyDescent="0.25">
      <c r="F309" s="10" t="s">
        <v>781</v>
      </c>
    </row>
    <row r="310" spans="1:7" x14ac:dyDescent="0.25">
      <c r="C310" s="2" t="s">
        <v>580</v>
      </c>
      <c r="F310" s="10" t="s">
        <v>781</v>
      </c>
      <c r="G310" s="10">
        <f>SUM(G306:G308)</f>
        <v>4198.53</v>
      </c>
    </row>
    <row r="311" spans="1:7" x14ac:dyDescent="0.25">
      <c r="F311" s="10" t="s">
        <v>781</v>
      </c>
    </row>
    <row r="312" spans="1:7" x14ac:dyDescent="0.25">
      <c r="A312" s="8" t="s">
        <v>581</v>
      </c>
      <c r="C312" s="2" t="s">
        <v>582</v>
      </c>
      <c r="F312" s="10" t="s">
        <v>11</v>
      </c>
    </row>
    <row r="313" spans="1:7" x14ac:dyDescent="0.25">
      <c r="A313" s="8" t="s">
        <v>583</v>
      </c>
      <c r="C313" s="2" t="s">
        <v>584</v>
      </c>
      <c r="F313" s="10" t="s">
        <v>11</v>
      </c>
    </row>
    <row r="314" spans="1:7" x14ac:dyDescent="0.25">
      <c r="A314" s="8" t="s">
        <v>585</v>
      </c>
      <c r="B314" t="s">
        <v>586</v>
      </c>
      <c r="C314" s="2" t="s">
        <v>587</v>
      </c>
      <c r="D314" s="9" t="s">
        <v>17</v>
      </c>
      <c r="E314" s="10">
        <v>10685</v>
      </c>
      <c r="F314" s="10">
        <v>0.18200000000000002</v>
      </c>
      <c r="G314" s="10">
        <f>ROUND((E314*F314),2)</f>
        <v>1944.67</v>
      </c>
    </row>
    <row r="315" spans="1:7" x14ac:dyDescent="0.25">
      <c r="A315" s="8" t="s">
        <v>588</v>
      </c>
      <c r="C315" s="2" t="s">
        <v>589</v>
      </c>
      <c r="F315" s="10" t="s">
        <v>11</v>
      </c>
    </row>
    <row r="316" spans="1:7" x14ac:dyDescent="0.25">
      <c r="A316" s="8" t="s">
        <v>590</v>
      </c>
      <c r="B316" t="s">
        <v>591</v>
      </c>
      <c r="C316" s="2" t="s">
        <v>592</v>
      </c>
      <c r="D316" s="9" t="s">
        <v>34</v>
      </c>
      <c r="E316" s="10">
        <v>813</v>
      </c>
      <c r="F316" s="10">
        <v>4.9660000000000002</v>
      </c>
      <c r="G316" s="10">
        <f>ROUND((E316*F316),2)</f>
        <v>4037.36</v>
      </c>
    </row>
    <row r="317" spans="1:7" x14ac:dyDescent="0.25">
      <c r="A317" s="8" t="s">
        <v>593</v>
      </c>
      <c r="C317" s="2" t="s">
        <v>594</v>
      </c>
      <c r="F317" s="10" t="s">
        <v>11</v>
      </c>
    </row>
    <row r="318" spans="1:7" x14ac:dyDescent="0.25">
      <c r="A318" s="8" t="s">
        <v>595</v>
      </c>
      <c r="B318" t="s">
        <v>596</v>
      </c>
      <c r="C318" s="2" t="s">
        <v>597</v>
      </c>
      <c r="D318" s="9" t="s">
        <v>34</v>
      </c>
      <c r="E318" s="10">
        <v>730</v>
      </c>
      <c r="F318" s="10">
        <v>4.7190000000000003</v>
      </c>
      <c r="G318" s="10">
        <f>ROUND((E318*F318),2)</f>
        <v>3444.87</v>
      </c>
    </row>
    <row r="319" spans="1:7" x14ac:dyDescent="0.25">
      <c r="A319" s="8" t="s">
        <v>598</v>
      </c>
      <c r="C319" s="2" t="s">
        <v>599</v>
      </c>
      <c r="F319" s="10" t="s">
        <v>11</v>
      </c>
    </row>
    <row r="320" spans="1:7" x14ac:dyDescent="0.25">
      <c r="A320" s="8" t="s">
        <v>600</v>
      </c>
      <c r="B320" t="s">
        <v>601</v>
      </c>
      <c r="C320" s="2" t="s">
        <v>602</v>
      </c>
      <c r="D320" s="9" t="s">
        <v>603</v>
      </c>
      <c r="E320" s="10">
        <v>1074</v>
      </c>
      <c r="F320" s="10">
        <v>2.3199999999999998</v>
      </c>
      <c r="G320" s="10">
        <f>ROUND((E320*F320),2)</f>
        <v>2491.6799999999998</v>
      </c>
    </row>
    <row r="321" spans="1:7" x14ac:dyDescent="0.25">
      <c r="F321" s="10" t="s">
        <v>781</v>
      </c>
    </row>
    <row r="322" spans="1:7" x14ac:dyDescent="0.25">
      <c r="C322" s="2" t="s">
        <v>604</v>
      </c>
      <c r="F322" s="10" t="s">
        <v>781</v>
      </c>
      <c r="G322" s="10">
        <f>SUM(G313:G320)</f>
        <v>11918.580000000002</v>
      </c>
    </row>
    <row r="323" spans="1:7" x14ac:dyDescent="0.25">
      <c r="F323" s="10" t="s">
        <v>781</v>
      </c>
    </row>
    <row r="324" spans="1:7" x14ac:dyDescent="0.25">
      <c r="A324" s="8" t="s">
        <v>605</v>
      </c>
      <c r="C324" s="2" t="s">
        <v>606</v>
      </c>
      <c r="F324" s="10" t="s">
        <v>11</v>
      </c>
    </row>
    <row r="325" spans="1:7" x14ac:dyDescent="0.25">
      <c r="A325" s="8" t="s">
        <v>607</v>
      </c>
      <c r="C325" s="2" t="s">
        <v>608</v>
      </c>
      <c r="F325" s="10" t="s">
        <v>11</v>
      </c>
    </row>
    <row r="326" spans="1:7" x14ac:dyDescent="0.25">
      <c r="A326" s="8" t="s">
        <v>609</v>
      </c>
      <c r="B326" t="s">
        <v>610</v>
      </c>
      <c r="C326" s="2" t="s">
        <v>611</v>
      </c>
      <c r="D326" s="9" t="s">
        <v>17</v>
      </c>
      <c r="E326" s="10">
        <v>1149</v>
      </c>
      <c r="F326" s="10">
        <v>56.887999999999998</v>
      </c>
      <c r="G326" s="10">
        <f>ROUND((E326*F326),2)</f>
        <v>65364.31</v>
      </c>
    </row>
    <row r="327" spans="1:7" x14ac:dyDescent="0.25">
      <c r="A327" s="8" t="s">
        <v>612</v>
      </c>
      <c r="B327" t="s">
        <v>613</v>
      </c>
      <c r="C327" s="2" t="s">
        <v>614</v>
      </c>
      <c r="D327" s="9" t="s">
        <v>17</v>
      </c>
      <c r="E327" s="10">
        <v>14</v>
      </c>
      <c r="F327" s="10">
        <v>125.68</v>
      </c>
      <c r="G327" s="10">
        <f>ROUND((E327*F327),2)</f>
        <v>1759.52</v>
      </c>
    </row>
    <row r="328" spans="1:7" x14ac:dyDescent="0.25">
      <c r="A328" s="8" t="s">
        <v>615</v>
      </c>
      <c r="C328" s="2" t="s">
        <v>616</v>
      </c>
      <c r="F328" s="10" t="s">
        <v>11</v>
      </c>
    </row>
    <row r="329" spans="1:7" x14ac:dyDescent="0.25">
      <c r="A329" s="8" t="s">
        <v>617</v>
      </c>
      <c r="B329" t="s">
        <v>618</v>
      </c>
      <c r="C329" s="2" t="s">
        <v>619</v>
      </c>
      <c r="D329" s="9" t="s">
        <v>17</v>
      </c>
      <c r="E329" s="10">
        <v>287</v>
      </c>
      <c r="F329" s="10">
        <v>12.441000000000001</v>
      </c>
      <c r="G329" s="10">
        <f>ROUND((E329*F329),2)</f>
        <v>3570.57</v>
      </c>
    </row>
    <row r="330" spans="1:7" x14ac:dyDescent="0.25">
      <c r="A330" s="8" t="s">
        <v>620</v>
      </c>
      <c r="C330" s="2" t="s">
        <v>621</v>
      </c>
      <c r="F330" s="10" t="s">
        <v>11</v>
      </c>
    </row>
    <row r="331" spans="1:7" x14ac:dyDescent="0.25">
      <c r="A331" s="8" t="s">
        <v>622</v>
      </c>
      <c r="B331" t="s">
        <v>623</v>
      </c>
      <c r="C331" s="2" t="s">
        <v>624</v>
      </c>
      <c r="D331" s="9" t="s">
        <v>21</v>
      </c>
      <c r="E331" s="10">
        <v>48</v>
      </c>
      <c r="F331" s="10">
        <v>110.20099999999999</v>
      </c>
      <c r="G331" s="10">
        <f>ROUND((E331*F331),2)</f>
        <v>5289.65</v>
      </c>
    </row>
    <row r="332" spans="1:7" x14ac:dyDescent="0.25">
      <c r="A332" s="8" t="s">
        <v>625</v>
      </c>
      <c r="C332" s="2" t="s">
        <v>626</v>
      </c>
      <c r="F332" s="10" t="s">
        <v>11</v>
      </c>
    </row>
    <row r="333" spans="1:7" x14ac:dyDescent="0.25">
      <c r="A333" s="8" t="s">
        <v>627</v>
      </c>
      <c r="B333" t="s">
        <v>628</v>
      </c>
      <c r="C333" s="2" t="s">
        <v>629</v>
      </c>
      <c r="D333" s="9" t="s">
        <v>21</v>
      </c>
      <c r="E333" s="10">
        <v>1</v>
      </c>
      <c r="F333" s="10">
        <v>444.55</v>
      </c>
      <c r="G333" s="10">
        <f>ROUND((E333*F333),2)</f>
        <v>444.55</v>
      </c>
    </row>
    <row r="334" spans="1:7" x14ac:dyDescent="0.25">
      <c r="A334" s="8" t="s">
        <v>630</v>
      </c>
      <c r="B334" t="s">
        <v>631</v>
      </c>
      <c r="C334" s="2" t="s">
        <v>632</v>
      </c>
      <c r="D334" s="9" t="s">
        <v>21</v>
      </c>
      <c r="E334" s="10">
        <v>1</v>
      </c>
      <c r="F334" s="10">
        <v>918.2</v>
      </c>
      <c r="G334" s="10">
        <f>ROUND((E334*F334),2)</f>
        <v>918.2</v>
      </c>
    </row>
    <row r="335" spans="1:7" x14ac:dyDescent="0.25">
      <c r="F335" s="10" t="s">
        <v>781</v>
      </c>
    </row>
    <row r="336" spans="1:7" x14ac:dyDescent="0.25">
      <c r="C336" s="2" t="s">
        <v>633</v>
      </c>
      <c r="F336" s="10" t="s">
        <v>781</v>
      </c>
      <c r="G336" s="10">
        <f>SUM(G325:G334)</f>
        <v>77346.8</v>
      </c>
    </row>
    <row r="337" spans="1:7" x14ac:dyDescent="0.25">
      <c r="F337" s="10" t="s">
        <v>781</v>
      </c>
    </row>
    <row r="338" spans="1:7" x14ac:dyDescent="0.25">
      <c r="A338" s="8" t="s">
        <v>634</v>
      </c>
      <c r="C338" s="2" t="s">
        <v>635</v>
      </c>
      <c r="F338" s="10" t="s">
        <v>11</v>
      </c>
    </row>
    <row r="339" spans="1:7" x14ac:dyDescent="0.25">
      <c r="A339" s="8" t="s">
        <v>636</v>
      </c>
      <c r="B339" t="s">
        <v>637</v>
      </c>
      <c r="C339" s="2" t="s">
        <v>638</v>
      </c>
      <c r="D339" s="9" t="s">
        <v>17</v>
      </c>
      <c r="E339" s="10">
        <v>1149</v>
      </c>
      <c r="F339" s="10">
        <v>1.46</v>
      </c>
      <c r="G339" s="10">
        <f>ROUND((E339*F339),2)</f>
        <v>1677.54</v>
      </c>
    </row>
    <row r="340" spans="1:7" x14ac:dyDescent="0.25">
      <c r="F340" s="10" t="s">
        <v>781</v>
      </c>
    </row>
    <row r="341" spans="1:7" x14ac:dyDescent="0.25">
      <c r="C341" s="2" t="s">
        <v>639</v>
      </c>
      <c r="F341" s="10" t="s">
        <v>781</v>
      </c>
      <c r="G341" s="10">
        <f>SUM(G338:G339)</f>
        <v>1677.54</v>
      </c>
    </row>
    <row r="342" spans="1:7" x14ac:dyDescent="0.25">
      <c r="F342" s="10" t="s">
        <v>781</v>
      </c>
    </row>
    <row r="343" spans="1:7" x14ac:dyDescent="0.25">
      <c r="F343" s="10" t="s">
        <v>781</v>
      </c>
    </row>
    <row r="344" spans="1:7" x14ac:dyDescent="0.25">
      <c r="A344" s="7"/>
      <c r="B344" s="4"/>
      <c r="C344" s="3" t="s">
        <v>518</v>
      </c>
      <c r="D344" s="11"/>
      <c r="E344" s="12"/>
      <c r="F344" s="12" t="s">
        <v>781</v>
      </c>
      <c r="G344" s="12">
        <f>G310+G322+G336+G341</f>
        <v>95141.45</v>
      </c>
    </row>
    <row r="345" spans="1:7" x14ac:dyDescent="0.25">
      <c r="A345" s="7"/>
      <c r="B345" s="4"/>
      <c r="C345" s="3"/>
      <c r="D345" s="11"/>
      <c r="E345" s="12"/>
      <c r="F345" s="12" t="s">
        <v>781</v>
      </c>
      <c r="G345" s="12"/>
    </row>
    <row r="346" spans="1:7" x14ac:dyDescent="0.25">
      <c r="A346" s="7" t="s">
        <v>640</v>
      </c>
      <c r="B346" s="4"/>
      <c r="C346" s="3"/>
      <c r="D346" s="11"/>
      <c r="E346" s="12"/>
      <c r="F346" s="12" t="s">
        <v>781</v>
      </c>
      <c r="G346" s="12"/>
    </row>
    <row r="347" spans="1:7" x14ac:dyDescent="0.25">
      <c r="F347" s="10" t="s">
        <v>781</v>
      </c>
    </row>
    <row r="348" spans="1:7" x14ac:dyDescent="0.25">
      <c r="A348" s="8" t="s">
        <v>76</v>
      </c>
      <c r="C348" s="2" t="s">
        <v>77</v>
      </c>
      <c r="F348" s="10" t="s">
        <v>11</v>
      </c>
    </row>
    <row r="349" spans="1:7" x14ac:dyDescent="0.25">
      <c r="A349" s="8" t="s">
        <v>641</v>
      </c>
      <c r="C349" s="2" t="s">
        <v>642</v>
      </c>
      <c r="F349" s="10" t="s">
        <v>11</v>
      </c>
    </row>
    <row r="350" spans="1:7" x14ac:dyDescent="0.25">
      <c r="A350" s="8" t="s">
        <v>643</v>
      </c>
      <c r="B350" t="s">
        <v>644</v>
      </c>
      <c r="C350" s="2" t="s">
        <v>645</v>
      </c>
      <c r="D350" s="9" t="s">
        <v>17</v>
      </c>
      <c r="E350" s="10">
        <v>148.49</v>
      </c>
      <c r="F350" s="10">
        <v>73.78</v>
      </c>
      <c r="G350" s="10">
        <f>ROUND((E350*F350),2)</f>
        <v>10955.59</v>
      </c>
    </row>
    <row r="351" spans="1:7" x14ac:dyDescent="0.25">
      <c r="F351" s="10" t="s">
        <v>781</v>
      </c>
    </row>
    <row r="352" spans="1:7" x14ac:dyDescent="0.25">
      <c r="C352" s="2" t="s">
        <v>101</v>
      </c>
      <c r="F352" s="10" t="s">
        <v>781</v>
      </c>
      <c r="G352" s="10">
        <f>SUM(G349:G350)</f>
        <v>10955.59</v>
      </c>
    </row>
    <row r="353" spans="1:7" x14ac:dyDescent="0.25">
      <c r="F353" s="10" t="s">
        <v>781</v>
      </c>
    </row>
    <row r="354" spans="1:7" x14ac:dyDescent="0.25">
      <c r="A354" s="8" t="s">
        <v>102</v>
      </c>
      <c r="C354" s="2" t="s">
        <v>646</v>
      </c>
      <c r="F354" s="10" t="s">
        <v>11</v>
      </c>
    </row>
    <row r="355" spans="1:7" x14ac:dyDescent="0.25">
      <c r="A355" s="8" t="s">
        <v>647</v>
      </c>
      <c r="C355" s="2" t="s">
        <v>648</v>
      </c>
      <c r="F355" s="10" t="s">
        <v>11</v>
      </c>
    </row>
    <row r="356" spans="1:7" x14ac:dyDescent="0.25">
      <c r="A356" s="8" t="s">
        <v>649</v>
      </c>
      <c r="B356" t="s">
        <v>650</v>
      </c>
      <c r="C356" s="2" t="s">
        <v>651</v>
      </c>
      <c r="D356" s="9" t="s">
        <v>17</v>
      </c>
      <c r="E356" s="10">
        <v>116.82</v>
      </c>
      <c r="F356" s="10">
        <v>48.53</v>
      </c>
      <c r="G356" s="10">
        <f>ROUND((E356*F356),2)</f>
        <v>5669.27</v>
      </c>
    </row>
    <row r="357" spans="1:7" x14ac:dyDescent="0.25">
      <c r="A357" s="8" t="s">
        <v>652</v>
      </c>
      <c r="C357" s="2" t="s">
        <v>653</v>
      </c>
      <c r="F357" s="10" t="s">
        <v>11</v>
      </c>
    </row>
    <row r="358" spans="1:7" x14ac:dyDescent="0.25">
      <c r="A358" s="8" t="s">
        <v>654</v>
      </c>
      <c r="B358" t="s">
        <v>655</v>
      </c>
      <c r="C358" s="2" t="s">
        <v>656</v>
      </c>
      <c r="D358" s="9" t="s">
        <v>21</v>
      </c>
      <c r="E358" s="10">
        <v>56</v>
      </c>
      <c r="F358" s="10">
        <v>39.83</v>
      </c>
      <c r="G358" s="10">
        <f>ROUND((E358*F358),2)</f>
        <v>2230.48</v>
      </c>
    </row>
    <row r="359" spans="1:7" x14ac:dyDescent="0.25">
      <c r="F359" s="10" t="s">
        <v>781</v>
      </c>
    </row>
    <row r="360" spans="1:7" x14ac:dyDescent="0.25">
      <c r="C360" s="2" t="s">
        <v>123</v>
      </c>
      <c r="F360" s="10" t="s">
        <v>781</v>
      </c>
      <c r="G360" s="10">
        <f>SUM(G355:G358)</f>
        <v>7899.75</v>
      </c>
    </row>
    <row r="361" spans="1:7" x14ac:dyDescent="0.25">
      <c r="F361" s="10" t="s">
        <v>781</v>
      </c>
    </row>
    <row r="362" spans="1:7" x14ac:dyDescent="0.25">
      <c r="A362" s="8" t="s">
        <v>132</v>
      </c>
      <c r="C362" s="2" t="s">
        <v>657</v>
      </c>
      <c r="F362" s="10" t="s">
        <v>11</v>
      </c>
    </row>
    <row r="363" spans="1:7" x14ac:dyDescent="0.25">
      <c r="A363" s="8" t="s">
        <v>134</v>
      </c>
      <c r="C363" s="2" t="s">
        <v>135</v>
      </c>
      <c r="F363" s="10" t="s">
        <v>11</v>
      </c>
    </row>
    <row r="364" spans="1:7" x14ac:dyDescent="0.25">
      <c r="A364" s="8" t="s">
        <v>658</v>
      </c>
      <c r="B364" t="s">
        <v>659</v>
      </c>
      <c r="C364" s="2" t="s">
        <v>660</v>
      </c>
      <c r="D364" s="9" t="s">
        <v>21</v>
      </c>
      <c r="E364" s="10">
        <v>1</v>
      </c>
      <c r="F364" s="10">
        <v>42.94</v>
      </c>
      <c r="G364" s="10">
        <f>ROUND((E364*F364),2)</f>
        <v>42.94</v>
      </c>
    </row>
    <row r="365" spans="1:7" ht="30" x14ac:dyDescent="0.25">
      <c r="A365" s="8" t="s">
        <v>661</v>
      </c>
      <c r="B365" t="s">
        <v>662</v>
      </c>
      <c r="C365" s="2" t="s">
        <v>663</v>
      </c>
      <c r="D365" s="9" t="s">
        <v>21</v>
      </c>
      <c r="E365" s="10">
        <v>1</v>
      </c>
      <c r="F365" s="10">
        <v>467.7</v>
      </c>
      <c r="G365" s="10">
        <f>ROUND((E365*F365),2)</f>
        <v>467.7</v>
      </c>
    </row>
    <row r="366" spans="1:7" x14ac:dyDescent="0.25">
      <c r="A366" s="8" t="s">
        <v>145</v>
      </c>
      <c r="C366" s="2" t="s">
        <v>146</v>
      </c>
      <c r="F366" s="10" t="s">
        <v>11</v>
      </c>
    </row>
    <row r="367" spans="1:7" x14ac:dyDescent="0.25">
      <c r="A367" s="8" t="s">
        <v>664</v>
      </c>
      <c r="B367" t="s">
        <v>665</v>
      </c>
      <c r="C367" s="2" t="s">
        <v>666</v>
      </c>
      <c r="D367" s="9" t="s">
        <v>21</v>
      </c>
      <c r="E367" s="10">
        <v>1</v>
      </c>
      <c r="F367" s="10">
        <v>53.86</v>
      </c>
      <c r="G367" s="10">
        <f>ROUND((E367*F367),2)</f>
        <v>53.86</v>
      </c>
    </row>
    <row r="368" spans="1:7" x14ac:dyDescent="0.25">
      <c r="A368" s="8" t="s">
        <v>150</v>
      </c>
      <c r="C368" s="2" t="s">
        <v>151</v>
      </c>
      <c r="F368" s="10" t="s">
        <v>11</v>
      </c>
    </row>
    <row r="369" spans="1:7" x14ac:dyDescent="0.25">
      <c r="A369" s="8" t="s">
        <v>152</v>
      </c>
      <c r="B369" t="s">
        <v>153</v>
      </c>
      <c r="C369" s="2" t="s">
        <v>154</v>
      </c>
      <c r="D369" s="9" t="s">
        <v>21</v>
      </c>
      <c r="E369" s="10">
        <v>2</v>
      </c>
      <c r="F369" s="10">
        <v>13.455</v>
      </c>
      <c r="G369" s="10">
        <f>ROUND((E369*F369),2)</f>
        <v>26.91</v>
      </c>
    </row>
    <row r="370" spans="1:7" x14ac:dyDescent="0.25">
      <c r="A370" s="8" t="s">
        <v>667</v>
      </c>
      <c r="B370" t="s">
        <v>668</v>
      </c>
      <c r="C370" s="2" t="s">
        <v>669</v>
      </c>
      <c r="D370" s="9" t="s">
        <v>21</v>
      </c>
      <c r="E370" s="10">
        <v>1</v>
      </c>
      <c r="F370" s="10">
        <v>89.5</v>
      </c>
      <c r="G370" s="10">
        <f>ROUND((E370*F370),2)</f>
        <v>89.5</v>
      </c>
    </row>
    <row r="371" spans="1:7" x14ac:dyDescent="0.25">
      <c r="A371" s="8" t="s">
        <v>670</v>
      </c>
      <c r="B371" t="s">
        <v>671</v>
      </c>
      <c r="C371" s="2" t="s">
        <v>672</v>
      </c>
      <c r="D371" s="9" t="s">
        <v>21</v>
      </c>
      <c r="E371" s="10">
        <v>5</v>
      </c>
      <c r="F371" s="10">
        <v>122.63</v>
      </c>
      <c r="G371" s="10">
        <f>ROUND((E371*F371),2)</f>
        <v>613.15</v>
      </c>
    </row>
    <row r="372" spans="1:7" x14ac:dyDescent="0.25">
      <c r="A372" s="8" t="s">
        <v>195</v>
      </c>
      <c r="C372" s="2" t="s">
        <v>673</v>
      </c>
      <c r="F372" s="10" t="s">
        <v>11</v>
      </c>
    </row>
    <row r="373" spans="1:7" x14ac:dyDescent="0.25">
      <c r="A373" s="8" t="s">
        <v>674</v>
      </c>
      <c r="B373" t="s">
        <v>675</v>
      </c>
      <c r="C373" s="2" t="s">
        <v>676</v>
      </c>
      <c r="D373" s="9" t="s">
        <v>58</v>
      </c>
      <c r="E373" s="10">
        <v>60</v>
      </c>
      <c r="F373" s="10">
        <v>2</v>
      </c>
      <c r="G373" s="10">
        <f>ROUND((E373*F373),2)</f>
        <v>120</v>
      </c>
    </row>
    <row r="374" spans="1:7" x14ac:dyDescent="0.25">
      <c r="A374" s="8" t="s">
        <v>197</v>
      </c>
      <c r="B374" t="s">
        <v>198</v>
      </c>
      <c r="C374" s="2" t="s">
        <v>677</v>
      </c>
      <c r="D374" s="9" t="s">
        <v>58</v>
      </c>
      <c r="E374" s="10">
        <v>140</v>
      </c>
      <c r="F374" s="10">
        <v>2.7820000000000005</v>
      </c>
      <c r="G374" s="10">
        <f>ROUND((E374*F374),2)</f>
        <v>389.48</v>
      </c>
    </row>
    <row r="375" spans="1:7" x14ac:dyDescent="0.25">
      <c r="A375" s="8" t="s">
        <v>678</v>
      </c>
      <c r="B375" t="s">
        <v>679</v>
      </c>
      <c r="C375" s="2" t="s">
        <v>680</v>
      </c>
      <c r="D375" s="9" t="s">
        <v>58</v>
      </c>
      <c r="E375" s="10">
        <v>80</v>
      </c>
      <c r="F375" s="10">
        <v>4.2699999999999996</v>
      </c>
      <c r="G375" s="10">
        <f>ROUND((E375*F375),2)</f>
        <v>341.6</v>
      </c>
    </row>
    <row r="376" spans="1:7" x14ac:dyDescent="0.25">
      <c r="A376" s="8" t="s">
        <v>681</v>
      </c>
      <c r="B376" t="s">
        <v>204</v>
      </c>
      <c r="C376" s="2" t="s">
        <v>682</v>
      </c>
      <c r="D376" s="9" t="s">
        <v>58</v>
      </c>
      <c r="E376" s="10">
        <v>10</v>
      </c>
      <c r="F376" s="10">
        <v>16.783000000000001</v>
      </c>
      <c r="G376" s="10">
        <f>ROUND((E376*F376),2)</f>
        <v>167.83</v>
      </c>
    </row>
    <row r="377" spans="1:7" x14ac:dyDescent="0.25">
      <c r="A377" s="8" t="s">
        <v>683</v>
      </c>
      <c r="B377" t="s">
        <v>684</v>
      </c>
      <c r="C377" s="2" t="s">
        <v>685</v>
      </c>
      <c r="D377" s="9" t="s">
        <v>58</v>
      </c>
      <c r="E377" s="10">
        <v>30</v>
      </c>
      <c r="F377" s="10">
        <v>6.75</v>
      </c>
      <c r="G377" s="10">
        <f>ROUND((E377*F377),2)</f>
        <v>202.5</v>
      </c>
    </row>
    <row r="378" spans="1:7" x14ac:dyDescent="0.25">
      <c r="A378" s="8" t="s">
        <v>218</v>
      </c>
      <c r="C378" s="2" t="s">
        <v>219</v>
      </c>
      <c r="F378" s="10" t="s">
        <v>11</v>
      </c>
    </row>
    <row r="379" spans="1:7" x14ac:dyDescent="0.25">
      <c r="A379" s="8" t="s">
        <v>220</v>
      </c>
      <c r="B379" t="s">
        <v>227</v>
      </c>
      <c r="C379" s="2" t="s">
        <v>686</v>
      </c>
      <c r="D379" s="9" t="s">
        <v>21</v>
      </c>
      <c r="E379" s="10">
        <v>3</v>
      </c>
      <c r="F379" s="10">
        <v>34.541000000000004</v>
      </c>
      <c r="G379" s="10">
        <f>ROUND((E379*F379),2)</f>
        <v>103.62</v>
      </c>
    </row>
    <row r="380" spans="1:7" x14ac:dyDescent="0.25">
      <c r="A380" s="8" t="s">
        <v>687</v>
      </c>
      <c r="B380" t="s">
        <v>688</v>
      </c>
      <c r="C380" s="2" t="s">
        <v>689</v>
      </c>
      <c r="D380" s="9" t="s">
        <v>21</v>
      </c>
      <c r="E380" s="10">
        <v>7</v>
      </c>
      <c r="F380" s="10">
        <v>18.329999999999998</v>
      </c>
      <c r="G380" s="10">
        <f>ROUND((E380*F380),2)</f>
        <v>128.31</v>
      </c>
    </row>
    <row r="381" spans="1:7" x14ac:dyDescent="0.25">
      <c r="A381" s="8" t="s">
        <v>244</v>
      </c>
      <c r="C381" s="2" t="s">
        <v>245</v>
      </c>
      <c r="F381" s="10" t="s">
        <v>11</v>
      </c>
    </row>
    <row r="382" spans="1:7" x14ac:dyDescent="0.25">
      <c r="A382" s="8" t="s">
        <v>690</v>
      </c>
      <c r="B382" t="s">
        <v>691</v>
      </c>
      <c r="C382" s="2" t="s">
        <v>692</v>
      </c>
      <c r="D382" s="9" t="s">
        <v>21</v>
      </c>
      <c r="E382" s="10">
        <v>12</v>
      </c>
      <c r="F382" s="10">
        <v>10.029999999999999</v>
      </c>
      <c r="G382" s="10">
        <f>ROUND((E382*F382),2)</f>
        <v>120.36</v>
      </c>
    </row>
    <row r="383" spans="1:7" x14ac:dyDescent="0.25">
      <c r="A383" s="8" t="s">
        <v>249</v>
      </c>
      <c r="B383" t="s">
        <v>250</v>
      </c>
      <c r="C383" s="2" t="s">
        <v>251</v>
      </c>
      <c r="D383" s="9" t="s">
        <v>21</v>
      </c>
      <c r="E383" s="10">
        <v>12</v>
      </c>
      <c r="F383" s="10">
        <v>14.196</v>
      </c>
      <c r="G383" s="10">
        <f>ROUND((E383*F383),2)</f>
        <v>170.35</v>
      </c>
    </row>
    <row r="384" spans="1:7" x14ac:dyDescent="0.25">
      <c r="F384" s="10" t="s">
        <v>781</v>
      </c>
    </row>
    <row r="385" spans="1:7" x14ac:dyDescent="0.25">
      <c r="C385" s="2" t="s">
        <v>275</v>
      </c>
      <c r="F385" s="10" t="s">
        <v>781</v>
      </c>
      <c r="G385" s="10">
        <f>SUM(G363:G383)</f>
        <v>3038.1099999999997</v>
      </c>
    </row>
    <row r="386" spans="1:7" x14ac:dyDescent="0.25">
      <c r="F386" s="10" t="s">
        <v>781</v>
      </c>
    </row>
    <row r="387" spans="1:7" x14ac:dyDescent="0.25">
      <c r="A387" s="8" t="s">
        <v>276</v>
      </c>
      <c r="C387" s="2" t="s">
        <v>277</v>
      </c>
      <c r="F387" s="10" t="s">
        <v>11</v>
      </c>
    </row>
    <row r="388" spans="1:7" x14ac:dyDescent="0.25">
      <c r="A388" s="8" t="s">
        <v>278</v>
      </c>
      <c r="C388" s="2" t="s">
        <v>279</v>
      </c>
      <c r="F388" s="10" t="s">
        <v>11</v>
      </c>
    </row>
    <row r="389" spans="1:7" x14ac:dyDescent="0.25">
      <c r="A389" s="8" t="s">
        <v>280</v>
      </c>
      <c r="B389" t="s">
        <v>281</v>
      </c>
      <c r="C389" s="2" t="s">
        <v>282</v>
      </c>
      <c r="D389" s="9" t="s">
        <v>25</v>
      </c>
      <c r="E389" s="10">
        <v>1</v>
      </c>
      <c r="F389" s="10">
        <v>416.68899999999996</v>
      </c>
      <c r="G389" s="10">
        <f>ROUND((E389*F389),2)</f>
        <v>416.69</v>
      </c>
    </row>
    <row r="390" spans="1:7" x14ac:dyDescent="0.25">
      <c r="A390" s="8" t="s">
        <v>288</v>
      </c>
      <c r="C390" s="2" t="s">
        <v>289</v>
      </c>
      <c r="F390" s="10" t="s">
        <v>11</v>
      </c>
    </row>
    <row r="391" spans="1:7" x14ac:dyDescent="0.25">
      <c r="A391" s="8" t="s">
        <v>693</v>
      </c>
      <c r="B391" t="s">
        <v>694</v>
      </c>
      <c r="C391" s="2" t="s">
        <v>695</v>
      </c>
      <c r="D391" s="9" t="s">
        <v>25</v>
      </c>
      <c r="E391" s="10">
        <v>1</v>
      </c>
      <c r="F391" s="10">
        <v>894.94</v>
      </c>
      <c r="G391" s="10">
        <f>ROUND((E391*F391),2)</f>
        <v>894.94</v>
      </c>
    </row>
    <row r="392" spans="1:7" x14ac:dyDescent="0.25">
      <c r="A392" s="8" t="s">
        <v>696</v>
      </c>
      <c r="B392" t="s">
        <v>697</v>
      </c>
      <c r="C392" s="2" t="s">
        <v>698</v>
      </c>
      <c r="D392" s="9" t="s">
        <v>25</v>
      </c>
      <c r="E392" s="10">
        <v>1</v>
      </c>
      <c r="F392" s="10">
        <v>401.32</v>
      </c>
      <c r="G392" s="10">
        <f>ROUND((E392*F392),2)</f>
        <v>401.32</v>
      </c>
    </row>
    <row r="393" spans="1:7" x14ac:dyDescent="0.25">
      <c r="A393" s="8" t="s">
        <v>293</v>
      </c>
      <c r="C393" s="2" t="s">
        <v>294</v>
      </c>
      <c r="F393" s="10" t="s">
        <v>11</v>
      </c>
    </row>
    <row r="394" spans="1:7" x14ac:dyDescent="0.25">
      <c r="A394" s="8" t="s">
        <v>699</v>
      </c>
      <c r="B394" t="s">
        <v>700</v>
      </c>
      <c r="C394" s="2" t="s">
        <v>701</v>
      </c>
      <c r="D394" s="9" t="s">
        <v>25</v>
      </c>
      <c r="E394" s="10">
        <v>1</v>
      </c>
      <c r="F394" s="10">
        <v>1167.1099999999999</v>
      </c>
      <c r="G394" s="10">
        <f>ROUND((E394*F394),2)</f>
        <v>1167.1099999999999</v>
      </c>
    </row>
    <row r="395" spans="1:7" x14ac:dyDescent="0.25">
      <c r="A395" s="8" t="s">
        <v>303</v>
      </c>
      <c r="C395" s="2" t="s">
        <v>304</v>
      </c>
      <c r="F395" s="10" t="s">
        <v>11</v>
      </c>
    </row>
    <row r="396" spans="1:7" x14ac:dyDescent="0.25">
      <c r="A396" s="8" t="s">
        <v>702</v>
      </c>
      <c r="B396" t="s">
        <v>703</v>
      </c>
      <c r="C396" s="2" t="s">
        <v>704</v>
      </c>
      <c r="D396" s="9" t="s">
        <v>25</v>
      </c>
      <c r="E396" s="10">
        <v>1</v>
      </c>
      <c r="F396" s="10">
        <v>1076.83</v>
      </c>
      <c r="G396" s="10">
        <f>ROUND((E396*F396),2)</f>
        <v>1076.83</v>
      </c>
    </row>
    <row r="397" spans="1:7" x14ac:dyDescent="0.25">
      <c r="A397" s="8" t="s">
        <v>313</v>
      </c>
      <c r="C397" s="2" t="s">
        <v>314</v>
      </c>
      <c r="F397" s="10" t="s">
        <v>11</v>
      </c>
    </row>
    <row r="398" spans="1:7" x14ac:dyDescent="0.25">
      <c r="A398" s="8" t="s">
        <v>705</v>
      </c>
      <c r="B398" t="s">
        <v>706</v>
      </c>
      <c r="C398" s="2" t="s">
        <v>707</v>
      </c>
      <c r="D398" s="9" t="s">
        <v>21</v>
      </c>
      <c r="E398" s="10">
        <v>1</v>
      </c>
      <c r="F398" s="10">
        <v>89.94</v>
      </c>
      <c r="G398" s="10">
        <f>ROUND((E398*F398),2)</f>
        <v>89.94</v>
      </c>
    </row>
    <row r="399" spans="1:7" x14ac:dyDescent="0.25">
      <c r="A399" s="8" t="s">
        <v>708</v>
      </c>
      <c r="B399" t="s">
        <v>709</v>
      </c>
      <c r="C399" s="2" t="s">
        <v>710</v>
      </c>
      <c r="D399" s="9" t="s">
        <v>21</v>
      </c>
      <c r="E399" s="10">
        <v>1</v>
      </c>
      <c r="F399" s="10">
        <v>152.5</v>
      </c>
      <c r="G399" s="10">
        <f>ROUND((E399*F399),2)</f>
        <v>152.5</v>
      </c>
    </row>
    <row r="400" spans="1:7" x14ac:dyDescent="0.25">
      <c r="A400" s="8" t="s">
        <v>711</v>
      </c>
      <c r="B400" t="s">
        <v>712</v>
      </c>
      <c r="C400" s="2" t="s">
        <v>713</v>
      </c>
      <c r="D400" s="9" t="s">
        <v>21</v>
      </c>
      <c r="E400" s="10">
        <v>1</v>
      </c>
      <c r="F400" s="10">
        <v>1168.96</v>
      </c>
      <c r="G400" s="10">
        <f>ROUND((E400*F400),2)</f>
        <v>1168.96</v>
      </c>
    </row>
    <row r="401" spans="1:7" x14ac:dyDescent="0.25">
      <c r="A401" s="8" t="s">
        <v>318</v>
      </c>
      <c r="C401" s="2" t="s">
        <v>320</v>
      </c>
      <c r="F401" s="10" t="s">
        <v>11</v>
      </c>
    </row>
    <row r="402" spans="1:7" x14ac:dyDescent="0.25">
      <c r="A402" s="8" t="s">
        <v>714</v>
      </c>
      <c r="B402" t="s">
        <v>715</v>
      </c>
      <c r="C402" s="2" t="s">
        <v>716</v>
      </c>
      <c r="D402" s="9" t="s">
        <v>21</v>
      </c>
      <c r="E402" s="10">
        <v>3</v>
      </c>
      <c r="F402" s="10">
        <v>250.84</v>
      </c>
      <c r="G402" s="10">
        <f t="shared" ref="G402:G411" si="7">ROUND((E402*F402),2)</f>
        <v>752.52</v>
      </c>
    </row>
    <row r="403" spans="1:7" x14ac:dyDescent="0.25">
      <c r="A403" s="8" t="s">
        <v>717</v>
      </c>
      <c r="B403" t="s">
        <v>718</v>
      </c>
      <c r="C403" s="2" t="s">
        <v>719</v>
      </c>
      <c r="D403" s="9" t="s">
        <v>21</v>
      </c>
      <c r="E403" s="10">
        <v>3</v>
      </c>
      <c r="F403" s="10">
        <v>87.59</v>
      </c>
      <c r="G403" s="10">
        <f t="shared" si="7"/>
        <v>262.77</v>
      </c>
    </row>
    <row r="404" spans="1:7" x14ac:dyDescent="0.25">
      <c r="A404" s="8" t="s">
        <v>527</v>
      </c>
      <c r="B404" t="s">
        <v>528</v>
      </c>
      <c r="C404" s="2" t="s">
        <v>720</v>
      </c>
      <c r="D404" s="9" t="s">
        <v>21</v>
      </c>
      <c r="E404" s="10">
        <v>3</v>
      </c>
      <c r="F404" s="10">
        <v>172.52</v>
      </c>
      <c r="G404" s="10">
        <f t="shared" si="7"/>
        <v>517.55999999999995</v>
      </c>
    </row>
    <row r="405" spans="1:7" x14ac:dyDescent="0.25">
      <c r="A405" s="8" t="s">
        <v>721</v>
      </c>
      <c r="B405" t="s">
        <v>722</v>
      </c>
      <c r="C405" s="2" t="s">
        <v>723</v>
      </c>
      <c r="D405" s="9" t="s">
        <v>21</v>
      </c>
      <c r="E405" s="10">
        <v>3</v>
      </c>
      <c r="F405" s="10">
        <v>18.329999999999998</v>
      </c>
      <c r="G405" s="10">
        <f t="shared" si="7"/>
        <v>54.99</v>
      </c>
    </row>
    <row r="406" spans="1:7" x14ac:dyDescent="0.25">
      <c r="A406" s="8" t="s">
        <v>724</v>
      </c>
      <c r="B406" t="s">
        <v>725</v>
      </c>
      <c r="C406" s="2" t="s">
        <v>726</v>
      </c>
      <c r="D406" s="9" t="s">
        <v>21</v>
      </c>
      <c r="E406" s="10">
        <v>1</v>
      </c>
      <c r="F406" s="10">
        <v>18.329999999999998</v>
      </c>
      <c r="G406" s="10">
        <f t="shared" si="7"/>
        <v>18.329999999999998</v>
      </c>
    </row>
    <row r="407" spans="1:7" x14ac:dyDescent="0.25">
      <c r="A407" s="8" t="s">
        <v>333</v>
      </c>
      <c r="B407" t="s">
        <v>334</v>
      </c>
      <c r="C407" s="2" t="s">
        <v>727</v>
      </c>
      <c r="D407" s="9" t="s">
        <v>21</v>
      </c>
      <c r="E407" s="10">
        <v>6</v>
      </c>
      <c r="F407" s="10">
        <v>6.0450000000000008</v>
      </c>
      <c r="G407" s="10">
        <f t="shared" si="7"/>
        <v>36.270000000000003</v>
      </c>
    </row>
    <row r="408" spans="1:7" x14ac:dyDescent="0.25">
      <c r="A408" s="8" t="s">
        <v>728</v>
      </c>
      <c r="B408" t="s">
        <v>729</v>
      </c>
      <c r="C408" s="2" t="s">
        <v>730</v>
      </c>
      <c r="D408" s="9" t="s">
        <v>21</v>
      </c>
      <c r="E408" s="10">
        <v>1</v>
      </c>
      <c r="F408" s="10">
        <v>4.97</v>
      </c>
      <c r="G408" s="10">
        <f t="shared" si="7"/>
        <v>4.97</v>
      </c>
    </row>
    <row r="409" spans="1:7" x14ac:dyDescent="0.25">
      <c r="A409" s="8" t="s">
        <v>731</v>
      </c>
      <c r="B409" t="s">
        <v>732</v>
      </c>
      <c r="C409" s="2" t="s">
        <v>733</v>
      </c>
      <c r="D409" s="9" t="s">
        <v>21</v>
      </c>
      <c r="E409" s="10">
        <v>3</v>
      </c>
      <c r="F409" s="10">
        <v>172.52</v>
      </c>
      <c r="G409" s="10">
        <f t="shared" si="7"/>
        <v>517.55999999999995</v>
      </c>
    </row>
    <row r="410" spans="1:7" x14ac:dyDescent="0.25">
      <c r="A410" s="8" t="s">
        <v>734</v>
      </c>
      <c r="B410" t="s">
        <v>735</v>
      </c>
      <c r="C410" s="2" t="s">
        <v>736</v>
      </c>
      <c r="D410" s="9" t="s">
        <v>21</v>
      </c>
      <c r="E410" s="10">
        <v>2</v>
      </c>
      <c r="F410" s="10">
        <v>32.1</v>
      </c>
      <c r="G410" s="10">
        <f t="shared" si="7"/>
        <v>64.2</v>
      </c>
    </row>
    <row r="411" spans="1:7" x14ac:dyDescent="0.25">
      <c r="A411" s="8" t="s">
        <v>737</v>
      </c>
      <c r="B411" t="s">
        <v>738</v>
      </c>
      <c r="C411" s="2" t="s">
        <v>739</v>
      </c>
      <c r="D411" s="9" t="s">
        <v>21</v>
      </c>
      <c r="E411" s="10">
        <v>1</v>
      </c>
      <c r="F411" s="10">
        <v>322.14</v>
      </c>
      <c r="G411" s="10">
        <f t="shared" si="7"/>
        <v>322.14</v>
      </c>
    </row>
    <row r="412" spans="1:7" x14ac:dyDescent="0.25">
      <c r="F412" s="10" t="s">
        <v>781</v>
      </c>
    </row>
    <row r="413" spans="1:7" x14ac:dyDescent="0.25">
      <c r="C413" s="2" t="s">
        <v>369</v>
      </c>
      <c r="F413" s="10" t="s">
        <v>781</v>
      </c>
      <c r="G413" s="10">
        <f>SUM(G388:G411)</f>
        <v>7919.6</v>
      </c>
    </row>
    <row r="414" spans="1:7" x14ac:dyDescent="0.25">
      <c r="F414" s="10" t="s">
        <v>781</v>
      </c>
    </row>
    <row r="415" spans="1:7" x14ac:dyDescent="0.25">
      <c r="A415" s="8" t="s">
        <v>378</v>
      </c>
      <c r="C415" s="2" t="s">
        <v>379</v>
      </c>
      <c r="F415" s="10" t="s">
        <v>11</v>
      </c>
    </row>
    <row r="416" spans="1:7" x14ac:dyDescent="0.25">
      <c r="A416" s="8" t="s">
        <v>740</v>
      </c>
      <c r="C416" s="2" t="s">
        <v>741</v>
      </c>
      <c r="F416" s="10" t="s">
        <v>11</v>
      </c>
    </row>
    <row r="417" spans="1:7" x14ac:dyDescent="0.25">
      <c r="A417" s="8" t="s">
        <v>742</v>
      </c>
      <c r="B417" t="s">
        <v>743</v>
      </c>
      <c r="C417" s="2" t="s">
        <v>744</v>
      </c>
      <c r="D417" s="9" t="s">
        <v>21</v>
      </c>
      <c r="E417" s="10">
        <v>24</v>
      </c>
      <c r="F417" s="10">
        <v>11.95</v>
      </c>
      <c r="G417" s="10">
        <f>ROUND((E417*F417),2)</f>
        <v>286.8</v>
      </c>
    </row>
    <row r="418" spans="1:7" x14ac:dyDescent="0.25">
      <c r="A418" s="8" t="s">
        <v>745</v>
      </c>
      <c r="C418" s="2" t="s">
        <v>746</v>
      </c>
      <c r="F418" s="10" t="s">
        <v>11</v>
      </c>
    </row>
    <row r="419" spans="1:7" x14ac:dyDescent="0.25">
      <c r="A419" s="8" t="s">
        <v>747</v>
      </c>
      <c r="B419" t="s">
        <v>748</v>
      </c>
      <c r="C419" s="2" t="s">
        <v>749</v>
      </c>
      <c r="D419" s="9" t="s">
        <v>17</v>
      </c>
      <c r="E419" s="10">
        <v>17.91</v>
      </c>
      <c r="F419" s="10">
        <v>8.26</v>
      </c>
      <c r="G419" s="10">
        <f>ROUND((E419*F419),2)</f>
        <v>147.94</v>
      </c>
    </row>
    <row r="420" spans="1:7" x14ac:dyDescent="0.25">
      <c r="F420" s="10" t="s">
        <v>781</v>
      </c>
    </row>
    <row r="421" spans="1:7" x14ac:dyDescent="0.25">
      <c r="C421" s="2" t="s">
        <v>405</v>
      </c>
      <c r="F421" s="10" t="s">
        <v>781</v>
      </c>
      <c r="G421" s="10">
        <f>SUM(G416:G419)</f>
        <v>434.74</v>
      </c>
    </row>
    <row r="422" spans="1:7" x14ac:dyDescent="0.25">
      <c r="F422" s="10" t="s">
        <v>781</v>
      </c>
    </row>
    <row r="423" spans="1:7" x14ac:dyDescent="0.25">
      <c r="A423" s="8" t="s">
        <v>443</v>
      </c>
      <c r="C423" s="2" t="s">
        <v>444</v>
      </c>
      <c r="F423" s="10" t="s">
        <v>11</v>
      </c>
    </row>
    <row r="424" spans="1:7" x14ac:dyDescent="0.25">
      <c r="A424" s="8" t="s">
        <v>750</v>
      </c>
      <c r="C424" s="2" t="s">
        <v>751</v>
      </c>
      <c r="F424" s="10" t="s">
        <v>11</v>
      </c>
    </row>
    <row r="425" spans="1:7" x14ac:dyDescent="0.25">
      <c r="A425" s="8" t="s">
        <v>752</v>
      </c>
      <c r="B425" t="s">
        <v>753</v>
      </c>
      <c r="C425" s="2" t="s">
        <v>754</v>
      </c>
      <c r="D425" s="9" t="s">
        <v>17</v>
      </c>
      <c r="E425" s="10">
        <v>65.77</v>
      </c>
      <c r="F425" s="10">
        <v>33.270000000000003</v>
      </c>
      <c r="G425" s="10">
        <f>ROUND((E425*F425),2)</f>
        <v>2188.17</v>
      </c>
    </row>
    <row r="426" spans="1:7" x14ac:dyDescent="0.25">
      <c r="A426" s="8" t="s">
        <v>453</v>
      </c>
      <c r="C426" s="2" t="s">
        <v>454</v>
      </c>
      <c r="F426" s="10" t="s">
        <v>11</v>
      </c>
    </row>
    <row r="427" spans="1:7" x14ac:dyDescent="0.25">
      <c r="A427" s="8" t="s">
        <v>755</v>
      </c>
      <c r="B427" t="s">
        <v>756</v>
      </c>
      <c r="C427" s="2" t="s">
        <v>757</v>
      </c>
      <c r="D427" s="9" t="s">
        <v>17</v>
      </c>
      <c r="E427" s="10">
        <v>13.1</v>
      </c>
      <c r="F427" s="10">
        <v>21.65</v>
      </c>
      <c r="G427" s="10">
        <f>ROUND((E427*F427),2)</f>
        <v>283.62</v>
      </c>
    </row>
    <row r="428" spans="1:7" x14ac:dyDescent="0.25">
      <c r="A428" s="8" t="s">
        <v>758</v>
      </c>
      <c r="B428" t="s">
        <v>759</v>
      </c>
      <c r="C428" s="2" t="s">
        <v>760</v>
      </c>
      <c r="D428" s="9" t="s">
        <v>17</v>
      </c>
      <c r="E428" s="10">
        <v>52.67</v>
      </c>
      <c r="F428" s="10">
        <v>3.87</v>
      </c>
      <c r="G428" s="10">
        <f>ROUND((E428*F428),2)</f>
        <v>203.83</v>
      </c>
    </row>
    <row r="429" spans="1:7" x14ac:dyDescent="0.25">
      <c r="F429" s="10" t="s">
        <v>781</v>
      </c>
    </row>
    <row r="430" spans="1:7" x14ac:dyDescent="0.25">
      <c r="C430" s="2" t="s">
        <v>468</v>
      </c>
      <c r="F430" s="10" t="s">
        <v>781</v>
      </c>
      <c r="G430" s="10">
        <f>SUM(G424:G428)</f>
        <v>2675.62</v>
      </c>
    </row>
    <row r="431" spans="1:7" x14ac:dyDescent="0.25">
      <c r="F431" s="10" t="s">
        <v>781</v>
      </c>
    </row>
    <row r="432" spans="1:7" x14ac:dyDescent="0.25">
      <c r="A432" s="8" t="s">
        <v>485</v>
      </c>
      <c r="C432" s="2" t="s">
        <v>486</v>
      </c>
      <c r="F432" s="10" t="s">
        <v>11</v>
      </c>
    </row>
    <row r="433" spans="1:7" x14ac:dyDescent="0.25">
      <c r="A433" s="8" t="s">
        <v>761</v>
      </c>
      <c r="C433" s="2" t="s">
        <v>762</v>
      </c>
      <c r="F433" s="10" t="s">
        <v>11</v>
      </c>
    </row>
    <row r="434" spans="1:7" x14ac:dyDescent="0.25">
      <c r="A434" s="8" t="s">
        <v>763</v>
      </c>
      <c r="B434" t="s">
        <v>764</v>
      </c>
      <c r="C434" s="2" t="s">
        <v>765</v>
      </c>
      <c r="D434" s="9" t="s">
        <v>21</v>
      </c>
      <c r="E434" s="10">
        <v>1</v>
      </c>
      <c r="F434" s="10">
        <v>90.71</v>
      </c>
      <c r="G434" s="10">
        <f>ROUND((E434*F434),2)</f>
        <v>90.71</v>
      </c>
    </row>
    <row r="435" spans="1:7" x14ac:dyDescent="0.25">
      <c r="F435" s="10" t="s">
        <v>781</v>
      </c>
    </row>
    <row r="436" spans="1:7" x14ac:dyDescent="0.25">
      <c r="C436" s="2" t="s">
        <v>517</v>
      </c>
      <c r="F436" s="10" t="s">
        <v>781</v>
      </c>
      <c r="G436" s="10">
        <f>SUM(G433:G434)</f>
        <v>90.71</v>
      </c>
    </row>
    <row r="437" spans="1:7" x14ac:dyDescent="0.25">
      <c r="F437" s="10" t="s">
        <v>781</v>
      </c>
    </row>
    <row r="438" spans="1:7" x14ac:dyDescent="0.25">
      <c r="A438" s="8" t="s">
        <v>766</v>
      </c>
      <c r="C438" s="2" t="s">
        <v>767</v>
      </c>
      <c r="F438" s="10" t="s">
        <v>11</v>
      </c>
    </row>
    <row r="439" spans="1:7" x14ac:dyDescent="0.25">
      <c r="A439" s="8" t="s">
        <v>768</v>
      </c>
      <c r="C439" s="2" t="s">
        <v>769</v>
      </c>
      <c r="F439" s="10" t="s">
        <v>11</v>
      </c>
    </row>
    <row r="440" spans="1:7" x14ac:dyDescent="0.25">
      <c r="A440" s="8" t="s">
        <v>770</v>
      </c>
      <c r="B440" t="s">
        <v>771</v>
      </c>
      <c r="C440" s="2" t="s">
        <v>772</v>
      </c>
      <c r="D440" s="9" t="s">
        <v>58</v>
      </c>
      <c r="E440" s="10">
        <v>22.8</v>
      </c>
      <c r="F440" s="10">
        <v>38.31</v>
      </c>
      <c r="G440" s="10">
        <f>ROUND((E440*F440),2)</f>
        <v>873.47</v>
      </c>
    </row>
    <row r="441" spans="1:7" x14ac:dyDescent="0.25">
      <c r="A441" s="8" t="s">
        <v>773</v>
      </c>
      <c r="B441" t="s">
        <v>774</v>
      </c>
      <c r="C441" s="2" t="s">
        <v>775</v>
      </c>
      <c r="D441" s="9" t="s">
        <v>58</v>
      </c>
      <c r="E441" s="10">
        <v>7.2</v>
      </c>
      <c r="F441" s="10">
        <v>85.5</v>
      </c>
      <c r="G441" s="10">
        <f>ROUND((E441*F441),2)</f>
        <v>615.6</v>
      </c>
    </row>
    <row r="442" spans="1:7" ht="30" x14ac:dyDescent="0.25">
      <c r="A442" s="8" t="s">
        <v>776</v>
      </c>
      <c r="B442" t="s">
        <v>777</v>
      </c>
      <c r="C442" s="2" t="s">
        <v>778</v>
      </c>
      <c r="D442" s="9" t="s">
        <v>21</v>
      </c>
      <c r="E442" s="10">
        <v>7</v>
      </c>
      <c r="F442" s="10">
        <v>677.16</v>
      </c>
      <c r="G442" s="10">
        <f>ROUND((E442*F442),2)</f>
        <v>4740.12</v>
      </c>
    </row>
    <row r="444" spans="1:7" x14ac:dyDescent="0.25">
      <c r="C444" s="2" t="s">
        <v>779</v>
      </c>
      <c r="G444" s="10">
        <f>SUM(G439:G442)</f>
        <v>6229.1900000000005</v>
      </c>
    </row>
    <row r="447" spans="1:7" x14ac:dyDescent="0.25">
      <c r="C447" s="3" t="s">
        <v>518</v>
      </c>
      <c r="D447" s="11"/>
      <c r="E447" s="12"/>
      <c r="F447" s="12"/>
      <c r="G447" s="12">
        <f>G352+G360+G385+G413+G421+G430+G436+G444</f>
        <v>39243.310000000005</v>
      </c>
    </row>
    <row r="450" spans="3:12" ht="15.75" x14ac:dyDescent="0.25">
      <c r="C450" s="5" t="s">
        <v>780</v>
      </c>
      <c r="D450" s="13"/>
      <c r="E450" s="14"/>
      <c r="F450" s="14"/>
      <c r="G450" s="14">
        <f>G233+G301+G344+G447</f>
        <v>3342465.8200000008</v>
      </c>
      <c r="K450" s="14"/>
      <c r="L450" s="1"/>
    </row>
  </sheetData>
  <pageMargins left="0.23622047244094491" right="0.23622047244094491" top="0.94488188976377963" bottom="0.55118110236220474" header="0.31496062992125984" footer="0.11811023622047245"/>
  <pageSetup paperSize="9" scale="67" fitToHeight="0" orientation="portrait" r:id="rId1"/>
  <headerFooter>
    <oddHeader>&amp;L&amp;G&amp;C&amp;"-,Negrito"&amp;16Paropeba - MG
C.H. Laurindo Souza de Deus&amp;Rnov/2016</oddHeader>
    <oddFooter>Página &amp;P de &amp;N</oddFooter>
  </headerFooter>
  <rowBreaks count="7" manualBreakCount="7">
    <brk id="71" max="6" man="1"/>
    <brk id="137" max="6" man="1"/>
    <brk id="206" max="6" man="1"/>
    <brk id="234" max="6" man="1"/>
    <brk id="302" max="6" man="1"/>
    <brk id="345" max="6" man="1"/>
    <brk id="414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t0602</vt:lpstr>
      <vt:lpstr>'t0602'!Area_de_impressao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Flavio Ferreira Duca</dc:creator>
  <cp:lastModifiedBy>Eduardo Flavio Ferreira Duca</cp:lastModifiedBy>
  <cp:lastPrinted>2016-11-28T16:00:11Z</cp:lastPrinted>
  <dcterms:created xsi:type="dcterms:W3CDTF">2016-11-22T18:17:37Z</dcterms:created>
  <dcterms:modified xsi:type="dcterms:W3CDTF">2016-11-28T16:00:27Z</dcterms:modified>
</cp:coreProperties>
</file>