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55" windowWidth="11100" windowHeight="5835" tabRatio="900"/>
  </bookViews>
  <sheets>
    <sheet name="Instruções" sheetId="28" r:id="rId1"/>
    <sheet name="MG-90" sheetId="26" r:id="rId2"/>
    <sheet name="Cronog 210 dias" sheetId="7" r:id="rId3"/>
    <sheet name="Cronog 180 dias" sheetId="74" r:id="rId4"/>
    <sheet name="Cronog 150 dias" sheetId="75" r:id="rId5"/>
    <sheet name="Cronog 120 dias" sheetId="76" r:id="rId6"/>
    <sheet name="Cronog 90 dias" sheetId="77" r:id="rId7"/>
    <sheet name="Infra" sheetId="39" r:id="rId8"/>
    <sheet name="Cronog 210 dias infra" sheetId="44" r:id="rId9"/>
    <sheet name="Cronog 180 dias infra" sheetId="78" r:id="rId10"/>
    <sheet name="Cronog 150 dias infra" sheetId="79" r:id="rId11"/>
    <sheet name="Cronog 120 dias infra" sheetId="80" r:id="rId12"/>
    <sheet name="Cronog 90 dias infra" sheetId="81" r:id="rId13"/>
    <sheet name="Canteiro30" sheetId="68" r:id="rId14"/>
    <sheet name="Cronog 30 dias cant30" sheetId="69" r:id="rId15"/>
    <sheet name="Canteiro50" sheetId="82" r:id="rId16"/>
    <sheet name="Cronog 30 dias cant50" sheetId="83" r:id="rId17"/>
    <sheet name="Cronog 210 dias global" sheetId="84" r:id="rId18"/>
    <sheet name="Cronog 180 dias global" sheetId="85" r:id="rId19"/>
    <sheet name="Cronog 150 dias global" sheetId="86" r:id="rId20"/>
    <sheet name="Cronog 120 dias global" sheetId="87" r:id="rId21"/>
    <sheet name="Cronog 90 dias global" sheetId="88" r:id="rId22"/>
  </sheets>
  <definedNames>
    <definedName name="_xlnm.Print_Area" localSheetId="13">Canteiro30!$A:$F</definedName>
    <definedName name="_xlnm.Print_Area" localSheetId="15">Canteiro50!$A:$F</definedName>
    <definedName name="_xlnm.Print_Area" localSheetId="5">'Cronog 120 dias'!$A$1:$L$178</definedName>
    <definedName name="_xlnm.Print_Area" localSheetId="20">'Cronog 120 dias global'!$A$1:$L$18</definedName>
    <definedName name="_xlnm.Print_Area" localSheetId="11">'Cronog 120 dias infra'!$A$1:$L$54</definedName>
    <definedName name="_xlnm.Print_Area" localSheetId="4">'Cronog 150 dias'!$A$1:$N$178</definedName>
    <definedName name="_xlnm.Print_Area" localSheetId="19">'Cronog 150 dias global'!$A$1:$N$18</definedName>
    <definedName name="_xlnm.Print_Area" localSheetId="10">'Cronog 150 dias infra'!$A$1:$N$54</definedName>
    <definedName name="_xlnm.Print_Area" localSheetId="3">'Cronog 180 dias'!$A$1:$P$178</definedName>
    <definedName name="_xlnm.Print_Area" localSheetId="18">'Cronog 180 dias global'!$A$1:$P$18</definedName>
    <definedName name="_xlnm.Print_Area" localSheetId="9">'Cronog 180 dias infra'!$A$1:$P$54</definedName>
    <definedName name="_xlnm.Print_Area" localSheetId="2">'Cronog 210 dias'!$A$1:$R$178</definedName>
    <definedName name="_xlnm.Print_Area" localSheetId="17">'Cronog 210 dias global'!$A$1:$R$18</definedName>
    <definedName name="_xlnm.Print_Area" localSheetId="8">'Cronog 210 dias infra'!$A$1:$R$54</definedName>
    <definedName name="_xlnm.Print_Area" localSheetId="14">'Cronog 30 dias cant30'!$A$1:$F$80</definedName>
    <definedName name="_xlnm.Print_Area" localSheetId="16">'Cronog 30 dias cant50'!$A$1:$F$80</definedName>
    <definedName name="_xlnm.Print_Area" localSheetId="6">'Cronog 90 dias'!$A$1:$J$178</definedName>
    <definedName name="_xlnm.Print_Area" localSheetId="21">'Cronog 90 dias global'!$A$1:$J$18</definedName>
    <definedName name="_xlnm.Print_Area" localSheetId="12">'Cronog 90 dias infra'!$A$1:$L$54</definedName>
    <definedName name="_xlnm.Print_Area" localSheetId="7">Infra!$A:$F</definedName>
    <definedName name="_xlnm.Print_Area" localSheetId="1">'MG-90'!$A:$F</definedName>
    <definedName name="_xlnm.Print_Titles" localSheetId="13">Canteiro30!$1:$6</definedName>
    <definedName name="_xlnm.Print_Titles" localSheetId="15">Canteiro50!$1:$6</definedName>
    <definedName name="_xlnm.Print_Titles" localSheetId="5">'Cronog 120 dias'!$A:$D,'Cronog 120 dias'!$1:$7</definedName>
    <definedName name="_xlnm.Print_Titles" localSheetId="20">'Cronog 120 dias global'!$A:$D,'Cronog 120 dias global'!$1:$7</definedName>
    <definedName name="_xlnm.Print_Titles" localSheetId="11">'Cronog 120 dias infra'!$A:$D,'Cronog 120 dias infra'!$1:$7</definedName>
    <definedName name="_xlnm.Print_Titles" localSheetId="4">'Cronog 150 dias'!$A:$D,'Cronog 150 dias'!$1:$7</definedName>
    <definedName name="_xlnm.Print_Titles" localSheetId="19">'Cronog 150 dias global'!$A:$D,'Cronog 150 dias global'!$1:$7</definedName>
    <definedName name="_xlnm.Print_Titles" localSheetId="10">'Cronog 150 dias infra'!$A:$D,'Cronog 150 dias infra'!$1:$7</definedName>
    <definedName name="_xlnm.Print_Titles" localSheetId="3">'Cronog 180 dias'!$A:$D,'Cronog 180 dias'!$1:$7</definedName>
    <definedName name="_xlnm.Print_Titles" localSheetId="18">'Cronog 180 dias global'!$A:$D,'Cronog 180 dias global'!$1:$7</definedName>
    <definedName name="_xlnm.Print_Titles" localSheetId="9">'Cronog 180 dias infra'!$A:$D,'Cronog 180 dias infra'!$1:$7</definedName>
    <definedName name="_xlnm.Print_Titles" localSheetId="2">'Cronog 210 dias'!$A:$D,'Cronog 210 dias'!$1:$7</definedName>
    <definedName name="_xlnm.Print_Titles" localSheetId="17">'Cronog 210 dias global'!$A:$D,'Cronog 210 dias global'!$1:$7</definedName>
    <definedName name="_xlnm.Print_Titles" localSheetId="8">'Cronog 210 dias infra'!$A:$D,'Cronog 210 dias infra'!$1:$7</definedName>
    <definedName name="_xlnm.Print_Titles" localSheetId="14">'Cronog 30 dias cant30'!$A:$D,'Cronog 30 dias cant30'!$1:$7</definedName>
    <definedName name="_xlnm.Print_Titles" localSheetId="16">'Cronog 30 dias cant50'!$A:$D,'Cronog 30 dias cant50'!$1:$7</definedName>
    <definedName name="_xlnm.Print_Titles" localSheetId="6">'Cronog 90 dias'!$A:$D,'Cronog 90 dias'!$1:$7</definedName>
    <definedName name="_xlnm.Print_Titles" localSheetId="21">'Cronog 90 dias global'!$A:$D,'Cronog 90 dias global'!$1:$7</definedName>
    <definedName name="_xlnm.Print_Titles" localSheetId="12">'Cronog 90 dias infra'!$A:$D,'Cronog 90 dias infra'!$1:$7</definedName>
    <definedName name="_xlnm.Print_Titles" localSheetId="7">Infra!$1:$6</definedName>
    <definedName name="_xlnm.Print_Titles" localSheetId="1">'MG-90'!$1:$7</definedName>
  </definedNames>
  <calcPr calcId="125725" fullCalcOnLoad="1" iterate="1"/>
</workbook>
</file>

<file path=xl/calcChain.xml><?xml version="1.0" encoding="utf-8"?>
<calcChain xmlns="http://schemas.openxmlformats.org/spreadsheetml/2006/main">
  <c r="F16" i="88"/>
  <c r="H16" s="1"/>
  <c r="J16" s="1"/>
  <c r="B15"/>
  <c r="F14"/>
  <c r="H14"/>
  <c r="J14"/>
  <c r="B13"/>
  <c r="F12"/>
  <c r="H12" s="1"/>
  <c r="J12" s="1"/>
  <c r="F10"/>
  <c r="H10"/>
  <c r="J10"/>
  <c r="B9"/>
  <c r="F8"/>
  <c r="H8" s="1"/>
  <c r="J8" s="1"/>
  <c r="B4"/>
  <c r="B3"/>
  <c r="F16" i="87"/>
  <c r="H16" s="1"/>
  <c r="J16" s="1"/>
  <c r="L16" s="1"/>
  <c r="B15"/>
  <c r="H14"/>
  <c r="J14" s="1"/>
  <c r="L14" s="1"/>
  <c r="F14"/>
  <c r="B13"/>
  <c r="H12"/>
  <c r="J12" s="1"/>
  <c r="L12" s="1"/>
  <c r="F12"/>
  <c r="F10"/>
  <c r="H10" s="1"/>
  <c r="J10" s="1"/>
  <c r="L10" s="1"/>
  <c r="B9"/>
  <c r="F8"/>
  <c r="H8" s="1"/>
  <c r="J8" s="1"/>
  <c r="L8" s="1"/>
  <c r="B4"/>
  <c r="B3"/>
  <c r="F16" i="86"/>
  <c r="H16"/>
  <c r="J16"/>
  <c r="L16" s="1"/>
  <c r="N16" s="1"/>
  <c r="B15"/>
  <c r="F14"/>
  <c r="H14" s="1"/>
  <c r="J14" s="1"/>
  <c r="L14" s="1"/>
  <c r="N14" s="1"/>
  <c r="B13"/>
  <c r="F12"/>
  <c r="H12"/>
  <c r="J12"/>
  <c r="L12" s="1"/>
  <c r="N12" s="1"/>
  <c r="F10"/>
  <c r="H10" s="1"/>
  <c r="J10" s="1"/>
  <c r="L10" s="1"/>
  <c r="N10" s="1"/>
  <c r="B9"/>
  <c r="J8"/>
  <c r="L8" s="1"/>
  <c r="N8" s="1"/>
  <c r="F8"/>
  <c r="H8" s="1"/>
  <c r="B4"/>
  <c r="B3"/>
  <c r="F16" i="85"/>
  <c r="H16" s="1"/>
  <c r="J16" s="1"/>
  <c r="L16" s="1"/>
  <c r="N16" s="1"/>
  <c r="P16" s="1"/>
  <c r="B15"/>
  <c r="H14"/>
  <c r="J14" s="1"/>
  <c r="L14" s="1"/>
  <c r="N14" s="1"/>
  <c r="P14"/>
  <c r="F14"/>
  <c r="B13"/>
  <c r="H12"/>
  <c r="J12" s="1"/>
  <c r="L12" s="1"/>
  <c r="N12" s="1"/>
  <c r="P12" s="1"/>
  <c r="F12"/>
  <c r="F10"/>
  <c r="H10" s="1"/>
  <c r="J10" s="1"/>
  <c r="L10" s="1"/>
  <c r="N10" s="1"/>
  <c r="P10" s="1"/>
  <c r="B9"/>
  <c r="F8"/>
  <c r="H8" s="1"/>
  <c r="J8" s="1"/>
  <c r="L8" s="1"/>
  <c r="N8" s="1"/>
  <c r="P8" s="1"/>
  <c r="B4"/>
  <c r="B3"/>
  <c r="B15" i="84"/>
  <c r="B13"/>
  <c r="B9"/>
  <c r="F14"/>
  <c r="H14"/>
  <c r="J14"/>
  <c r="L14"/>
  <c r="N14"/>
  <c r="P14"/>
  <c r="R14"/>
  <c r="B4"/>
  <c r="B3"/>
  <c r="F16"/>
  <c r="H16" s="1"/>
  <c r="J16" s="1"/>
  <c r="L16" s="1"/>
  <c r="N16" s="1"/>
  <c r="P16" s="1"/>
  <c r="R16" s="1"/>
  <c r="F12"/>
  <c r="H12" s="1"/>
  <c r="J12" s="1"/>
  <c r="L12" s="1"/>
  <c r="N12" s="1"/>
  <c r="P12" s="1"/>
  <c r="R12" s="1"/>
  <c r="F10"/>
  <c r="H10" s="1"/>
  <c r="J10" s="1"/>
  <c r="L10" s="1"/>
  <c r="N10" s="1"/>
  <c r="P10" s="1"/>
  <c r="R10" s="1"/>
  <c r="F8"/>
  <c r="H8" s="1"/>
  <c r="J8" s="1"/>
  <c r="L8" s="1"/>
  <c r="N8" s="1"/>
  <c r="P8" s="1"/>
  <c r="R8" s="1"/>
  <c r="C79" i="69"/>
  <c r="C78"/>
  <c r="D78" s="1"/>
  <c r="C77"/>
  <c r="C74"/>
  <c r="D74"/>
  <c r="C71"/>
  <c r="C70"/>
  <c r="C68"/>
  <c r="C65"/>
  <c r="C63"/>
  <c r="C60"/>
  <c r="C59"/>
  <c r="C58"/>
  <c r="C57"/>
  <c r="C56"/>
  <c r="D56" s="1"/>
  <c r="C55"/>
  <c r="C54"/>
  <c r="D54" s="1"/>
  <c r="C53"/>
  <c r="C51"/>
  <c r="C50"/>
  <c r="C49"/>
  <c r="D49" s="1"/>
  <c r="C47"/>
  <c r="C45"/>
  <c r="C43"/>
  <c r="C42"/>
  <c r="D42" s="1"/>
  <c r="C40"/>
  <c r="C37"/>
  <c r="C36"/>
  <c r="C34"/>
  <c r="D34" s="1"/>
  <c r="C33"/>
  <c r="C31"/>
  <c r="C30"/>
  <c r="C29"/>
  <c r="D29" s="1"/>
  <c r="C28"/>
  <c r="C27"/>
  <c r="C25"/>
  <c r="C24"/>
  <c r="D24" s="1"/>
  <c r="C23"/>
  <c r="C21"/>
  <c r="C19"/>
  <c r="F79" i="83"/>
  <c r="C79"/>
  <c r="D79" s="1"/>
  <c r="F78"/>
  <c r="C78"/>
  <c r="D78" s="1"/>
  <c r="F77"/>
  <c r="C77"/>
  <c r="D77" s="1"/>
  <c r="F74"/>
  <c r="C74"/>
  <c r="D74"/>
  <c r="F71"/>
  <c r="C71"/>
  <c r="D71" s="1"/>
  <c r="F70"/>
  <c r="C70"/>
  <c r="D70" s="1"/>
  <c r="F68"/>
  <c r="C68"/>
  <c r="D68" s="1"/>
  <c r="F65"/>
  <c r="C65"/>
  <c r="D65"/>
  <c r="F63"/>
  <c r="C63"/>
  <c r="D63" s="1"/>
  <c r="F60"/>
  <c r="C60"/>
  <c r="D60" s="1"/>
  <c r="F59"/>
  <c r="C59"/>
  <c r="D59"/>
  <c r="F58"/>
  <c r="C58"/>
  <c r="D58"/>
  <c r="F57"/>
  <c r="C57"/>
  <c r="D57" s="1"/>
  <c r="F56"/>
  <c r="C56"/>
  <c r="D56" s="1"/>
  <c r="F55"/>
  <c r="C55"/>
  <c r="D55"/>
  <c r="F54"/>
  <c r="C54"/>
  <c r="D54"/>
  <c r="F53"/>
  <c r="C53"/>
  <c r="D53" s="1"/>
  <c r="F51"/>
  <c r="C51"/>
  <c r="D51" s="1"/>
  <c r="F50"/>
  <c r="C50"/>
  <c r="D50"/>
  <c r="F49"/>
  <c r="C49"/>
  <c r="D49"/>
  <c r="F47"/>
  <c r="C47"/>
  <c r="D47" s="1"/>
  <c r="F45"/>
  <c r="C45"/>
  <c r="D45" s="1"/>
  <c r="F43"/>
  <c r="C43"/>
  <c r="D43"/>
  <c r="F42"/>
  <c r="C42"/>
  <c r="D42"/>
  <c r="F40"/>
  <c r="C40"/>
  <c r="D40" s="1"/>
  <c r="F37"/>
  <c r="C37"/>
  <c r="D37" s="1"/>
  <c r="F36"/>
  <c r="C36"/>
  <c r="D36"/>
  <c r="F34"/>
  <c r="C34"/>
  <c r="D34"/>
  <c r="F33"/>
  <c r="C33"/>
  <c r="D33"/>
  <c r="F31"/>
  <c r="C31"/>
  <c r="D31" s="1"/>
  <c r="F30"/>
  <c r="C30"/>
  <c r="D30"/>
  <c r="F29"/>
  <c r="C29"/>
  <c r="D29"/>
  <c r="F28"/>
  <c r="C28"/>
  <c r="D28"/>
  <c r="F27"/>
  <c r="C27"/>
  <c r="D27" s="1"/>
  <c r="F25"/>
  <c r="C25"/>
  <c r="D25"/>
  <c r="F24"/>
  <c r="C24"/>
  <c r="D24"/>
  <c r="F23"/>
  <c r="C23"/>
  <c r="D23"/>
  <c r="F21"/>
  <c r="C21"/>
  <c r="D21" s="1"/>
  <c r="F19"/>
  <c r="C19"/>
  <c r="D19" s="1"/>
  <c r="F18"/>
  <c r="F15"/>
  <c r="F13"/>
  <c r="F76"/>
  <c r="D76"/>
  <c r="F75"/>
  <c r="D75"/>
  <c r="F73"/>
  <c r="D73"/>
  <c r="F72"/>
  <c r="D72"/>
  <c r="F69"/>
  <c r="D69"/>
  <c r="F67"/>
  <c r="D67"/>
  <c r="F66"/>
  <c r="D66"/>
  <c r="F64"/>
  <c r="D64"/>
  <c r="F62"/>
  <c r="D62"/>
  <c r="F61"/>
  <c r="D61"/>
  <c r="F52"/>
  <c r="D52"/>
  <c r="F48"/>
  <c r="D48"/>
  <c r="F46"/>
  <c r="D46"/>
  <c r="F44"/>
  <c r="D44"/>
  <c r="F41"/>
  <c r="D41"/>
  <c r="F39"/>
  <c r="D39"/>
  <c r="F38"/>
  <c r="D38"/>
  <c r="F35"/>
  <c r="D35"/>
  <c r="F32"/>
  <c r="D32"/>
  <c r="F26"/>
  <c r="D26"/>
  <c r="F22"/>
  <c r="D22"/>
  <c r="F20"/>
  <c r="D20"/>
  <c r="F17"/>
  <c r="D17"/>
  <c r="F16"/>
  <c r="D16"/>
  <c r="F14"/>
  <c r="D14"/>
  <c r="F11"/>
  <c r="D11"/>
  <c r="B5" i="82"/>
  <c r="B4"/>
  <c r="F1"/>
  <c r="D70" i="69"/>
  <c r="D60"/>
  <c r="D51"/>
  <c r="D45"/>
  <c r="B5" i="68"/>
  <c r="B4" i="83" s="1"/>
  <c r="B4" i="68"/>
  <c r="F1" i="39"/>
  <c r="B5"/>
  <c r="B4"/>
  <c r="B3" i="44" s="1"/>
  <c r="F177" i="7"/>
  <c r="H177"/>
  <c r="J177"/>
  <c r="L177"/>
  <c r="N177"/>
  <c r="P177"/>
  <c r="R177"/>
  <c r="C177"/>
  <c r="D177" s="1"/>
  <c r="H175"/>
  <c r="J175"/>
  <c r="L175"/>
  <c r="N175"/>
  <c r="P175"/>
  <c r="R175"/>
  <c r="F175"/>
  <c r="C175"/>
  <c r="D175" s="1"/>
  <c r="F174"/>
  <c r="H174"/>
  <c r="J174"/>
  <c r="L174"/>
  <c r="N174"/>
  <c r="P174"/>
  <c r="R174"/>
  <c r="C174"/>
  <c r="D174"/>
  <c r="H172"/>
  <c r="J172"/>
  <c r="L172"/>
  <c r="N172"/>
  <c r="P172"/>
  <c r="R172"/>
  <c r="F172"/>
  <c r="C172"/>
  <c r="D172" s="1"/>
  <c r="J171"/>
  <c r="L171"/>
  <c r="N171"/>
  <c r="P171"/>
  <c r="R171"/>
  <c r="H171"/>
  <c r="F171"/>
  <c r="C171"/>
  <c r="D171" s="1"/>
  <c r="F168"/>
  <c r="H168"/>
  <c r="J168"/>
  <c r="L168"/>
  <c r="N168"/>
  <c r="P168"/>
  <c r="R168"/>
  <c r="C168"/>
  <c r="D168" s="1"/>
  <c r="H166"/>
  <c r="J166"/>
  <c r="L166"/>
  <c r="N166"/>
  <c r="P166"/>
  <c r="R166"/>
  <c r="F166"/>
  <c r="C166"/>
  <c r="D166"/>
  <c r="F164"/>
  <c r="H164"/>
  <c r="J164"/>
  <c r="L164"/>
  <c r="N164"/>
  <c r="P164"/>
  <c r="R164"/>
  <c r="C164"/>
  <c r="D164"/>
  <c r="F163"/>
  <c r="H163"/>
  <c r="J163"/>
  <c r="L163"/>
  <c r="N163"/>
  <c r="P163"/>
  <c r="R163"/>
  <c r="C163"/>
  <c r="D163" s="1"/>
  <c r="H162"/>
  <c r="J162"/>
  <c r="L162"/>
  <c r="N162"/>
  <c r="P162"/>
  <c r="R162"/>
  <c r="F162"/>
  <c r="C162"/>
  <c r="D162" s="1"/>
  <c r="F160"/>
  <c r="H160"/>
  <c r="J160"/>
  <c r="L160"/>
  <c r="N160"/>
  <c r="P160"/>
  <c r="R160"/>
  <c r="C160"/>
  <c r="D160"/>
  <c r="F157"/>
  <c r="H157"/>
  <c r="J157"/>
  <c r="L157"/>
  <c r="N157"/>
  <c r="P157"/>
  <c r="R157"/>
  <c r="D157"/>
  <c r="C157"/>
  <c r="F154"/>
  <c r="H154"/>
  <c r="J154"/>
  <c r="L154"/>
  <c r="N154"/>
  <c r="P154"/>
  <c r="R154"/>
  <c r="C154"/>
  <c r="D154" s="1"/>
  <c r="F152"/>
  <c r="H152"/>
  <c r="J152"/>
  <c r="L152"/>
  <c r="N152"/>
  <c r="P152"/>
  <c r="R152"/>
  <c r="C152"/>
  <c r="D152" s="1"/>
  <c r="F150"/>
  <c r="H150"/>
  <c r="J150"/>
  <c r="L150"/>
  <c r="N150"/>
  <c r="P150"/>
  <c r="R150"/>
  <c r="C150"/>
  <c r="D150"/>
  <c r="H148"/>
  <c r="J148"/>
  <c r="L148"/>
  <c r="N148"/>
  <c r="P148"/>
  <c r="R148"/>
  <c r="F148"/>
  <c r="C148"/>
  <c r="D148"/>
  <c r="F145"/>
  <c r="H145"/>
  <c r="J145"/>
  <c r="L145"/>
  <c r="N145"/>
  <c r="P145"/>
  <c r="R145"/>
  <c r="C145"/>
  <c r="D145" s="1"/>
  <c r="F143"/>
  <c r="H143"/>
  <c r="J143"/>
  <c r="L143"/>
  <c r="N143"/>
  <c r="P143"/>
  <c r="R143"/>
  <c r="C143"/>
  <c r="D143" s="1"/>
  <c r="F142"/>
  <c r="H142"/>
  <c r="J142"/>
  <c r="L142"/>
  <c r="N142"/>
  <c r="P142"/>
  <c r="R142"/>
  <c r="C142"/>
  <c r="D142"/>
  <c r="H141"/>
  <c r="J141"/>
  <c r="L141"/>
  <c r="N141"/>
  <c r="P141"/>
  <c r="R141"/>
  <c r="F141"/>
  <c r="C141"/>
  <c r="D141" s="1"/>
  <c r="F140"/>
  <c r="H140"/>
  <c r="J140"/>
  <c r="L140"/>
  <c r="N140"/>
  <c r="P140"/>
  <c r="R140"/>
  <c r="C140"/>
  <c r="D140" s="1"/>
  <c r="F139"/>
  <c r="H139"/>
  <c r="J139"/>
  <c r="L139"/>
  <c r="N139"/>
  <c r="P139"/>
  <c r="R139"/>
  <c r="C139"/>
  <c r="D139" s="1"/>
  <c r="F137"/>
  <c r="H137"/>
  <c r="J137"/>
  <c r="L137"/>
  <c r="N137"/>
  <c r="P137"/>
  <c r="R137"/>
  <c r="C137"/>
  <c r="D137"/>
  <c r="H136"/>
  <c r="J136"/>
  <c r="L136"/>
  <c r="N136"/>
  <c r="P136"/>
  <c r="R136"/>
  <c r="F136"/>
  <c r="C136"/>
  <c r="D136"/>
  <c r="F135"/>
  <c r="H135"/>
  <c r="J135"/>
  <c r="L135"/>
  <c r="N135"/>
  <c r="P135"/>
  <c r="R135"/>
  <c r="C135"/>
  <c r="D135" s="1"/>
  <c r="F134"/>
  <c r="H134"/>
  <c r="J134"/>
  <c r="L134"/>
  <c r="N134"/>
  <c r="P134"/>
  <c r="R134"/>
  <c r="D134"/>
  <c r="C134"/>
  <c r="F131"/>
  <c r="H131"/>
  <c r="J131"/>
  <c r="L131"/>
  <c r="N131"/>
  <c r="P131"/>
  <c r="R131"/>
  <c r="C131"/>
  <c r="D131"/>
  <c r="F129"/>
  <c r="H129"/>
  <c r="J129"/>
  <c r="L129"/>
  <c r="N129"/>
  <c r="P129"/>
  <c r="R129"/>
  <c r="C129"/>
  <c r="D129" s="1"/>
  <c r="F128"/>
  <c r="H128"/>
  <c r="J128"/>
  <c r="L128"/>
  <c r="N128"/>
  <c r="P128"/>
  <c r="R128"/>
  <c r="C128"/>
  <c r="D128" s="1"/>
  <c r="H127"/>
  <c r="J127"/>
  <c r="L127"/>
  <c r="N127"/>
  <c r="P127"/>
  <c r="R127"/>
  <c r="F127"/>
  <c r="C127"/>
  <c r="D127" s="1"/>
  <c r="F126"/>
  <c r="H126"/>
  <c r="J126"/>
  <c r="L126"/>
  <c r="N126"/>
  <c r="P126"/>
  <c r="R126"/>
  <c r="C126"/>
  <c r="D126"/>
  <c r="H125"/>
  <c r="J125"/>
  <c r="L125"/>
  <c r="N125"/>
  <c r="P125"/>
  <c r="R125"/>
  <c r="F125"/>
  <c r="C125"/>
  <c r="D125" s="1"/>
  <c r="F122"/>
  <c r="H122"/>
  <c r="J122"/>
  <c r="L122"/>
  <c r="N122"/>
  <c r="P122"/>
  <c r="R122"/>
  <c r="C122"/>
  <c r="D122" s="1"/>
  <c r="F119"/>
  <c r="H119"/>
  <c r="J119"/>
  <c r="L119"/>
  <c r="N119"/>
  <c r="P119"/>
  <c r="R119"/>
  <c r="C119"/>
  <c r="D119" s="1"/>
  <c r="F118"/>
  <c r="H118"/>
  <c r="J118"/>
  <c r="L118"/>
  <c r="N118"/>
  <c r="P118"/>
  <c r="R118"/>
  <c r="C118"/>
  <c r="D118"/>
  <c r="H117"/>
  <c r="J117"/>
  <c r="L117"/>
  <c r="N117"/>
  <c r="P117"/>
  <c r="R117"/>
  <c r="F117"/>
  <c r="C117"/>
  <c r="D117" s="1"/>
  <c r="F116"/>
  <c r="H116"/>
  <c r="J116"/>
  <c r="L116"/>
  <c r="N116"/>
  <c r="P116"/>
  <c r="R116"/>
  <c r="C116"/>
  <c r="D116" s="1"/>
  <c r="H115"/>
  <c r="J115"/>
  <c r="L115"/>
  <c r="N115"/>
  <c r="P115"/>
  <c r="R115"/>
  <c r="F115"/>
  <c r="C115"/>
  <c r="D115" s="1"/>
  <c r="F114"/>
  <c r="H114"/>
  <c r="J114"/>
  <c r="L114"/>
  <c r="N114"/>
  <c r="P114"/>
  <c r="R114"/>
  <c r="C114"/>
  <c r="D114"/>
  <c r="H113"/>
  <c r="J113"/>
  <c r="L113"/>
  <c r="N113"/>
  <c r="P113"/>
  <c r="R113"/>
  <c r="F113"/>
  <c r="C113"/>
  <c r="D113" s="1"/>
  <c r="F112"/>
  <c r="H112"/>
  <c r="J112"/>
  <c r="L112"/>
  <c r="N112"/>
  <c r="P112"/>
  <c r="R112"/>
  <c r="C112"/>
  <c r="D112" s="1"/>
  <c r="H111"/>
  <c r="J111"/>
  <c r="L111"/>
  <c r="N111"/>
  <c r="P111"/>
  <c r="R111"/>
  <c r="F111"/>
  <c r="D111"/>
  <c r="C111"/>
  <c r="F110"/>
  <c r="H110"/>
  <c r="J110"/>
  <c r="L110"/>
  <c r="N110"/>
  <c r="P110"/>
  <c r="R110"/>
  <c r="C110"/>
  <c r="D110"/>
  <c r="H109"/>
  <c r="J109"/>
  <c r="L109"/>
  <c r="N109"/>
  <c r="P109"/>
  <c r="R109"/>
  <c r="F109"/>
  <c r="C109"/>
  <c r="D109"/>
  <c r="F108"/>
  <c r="H108"/>
  <c r="J108"/>
  <c r="L108"/>
  <c r="N108"/>
  <c r="P108"/>
  <c r="R108"/>
  <c r="C108"/>
  <c r="D108" s="1"/>
  <c r="H107"/>
  <c r="J107"/>
  <c r="L107"/>
  <c r="N107"/>
  <c r="P107"/>
  <c r="R107"/>
  <c r="F107"/>
  <c r="D107"/>
  <c r="C107"/>
  <c r="F106"/>
  <c r="H106"/>
  <c r="J106"/>
  <c r="L106"/>
  <c r="N106"/>
  <c r="P106"/>
  <c r="R106"/>
  <c r="C106"/>
  <c r="D106"/>
  <c r="H105"/>
  <c r="J105"/>
  <c r="L105"/>
  <c r="N105"/>
  <c r="P105"/>
  <c r="R105"/>
  <c r="F105"/>
  <c r="C105"/>
  <c r="D105" s="1"/>
  <c r="F104"/>
  <c r="H104"/>
  <c r="J104"/>
  <c r="L104"/>
  <c r="N104"/>
  <c r="P104"/>
  <c r="R104"/>
  <c r="C104"/>
  <c r="D104" s="1"/>
  <c r="F102"/>
  <c r="H102"/>
  <c r="J102"/>
  <c r="L102"/>
  <c r="N102"/>
  <c r="P102"/>
  <c r="R102"/>
  <c r="C102"/>
  <c r="D102" s="1"/>
  <c r="H100"/>
  <c r="J100"/>
  <c r="L100"/>
  <c r="N100"/>
  <c r="P100"/>
  <c r="R100"/>
  <c r="F100"/>
  <c r="C100"/>
  <c r="D100"/>
  <c r="H98"/>
  <c r="J98"/>
  <c r="L98"/>
  <c r="N98"/>
  <c r="P98"/>
  <c r="R98"/>
  <c r="F98"/>
  <c r="C98"/>
  <c r="D98" s="1"/>
  <c r="H96"/>
  <c r="J96"/>
  <c r="L96"/>
  <c r="N96"/>
  <c r="P96"/>
  <c r="R96"/>
  <c r="F96"/>
  <c r="C96"/>
  <c r="D96" s="1"/>
  <c r="F94"/>
  <c r="H94"/>
  <c r="J94"/>
  <c r="L94"/>
  <c r="N94"/>
  <c r="P94"/>
  <c r="R94"/>
  <c r="C94"/>
  <c r="D94" s="1"/>
  <c r="F92"/>
  <c r="H92"/>
  <c r="J92"/>
  <c r="L92"/>
  <c r="N92"/>
  <c r="P92"/>
  <c r="R92"/>
  <c r="C92"/>
  <c r="D92"/>
  <c r="F90"/>
  <c r="H90"/>
  <c r="J90"/>
  <c r="L90"/>
  <c r="N90"/>
  <c r="P90"/>
  <c r="R90"/>
  <c r="C90"/>
  <c r="D90" s="1"/>
  <c r="F88"/>
  <c r="H88"/>
  <c r="J88"/>
  <c r="L88"/>
  <c r="N88"/>
  <c r="P88"/>
  <c r="R88"/>
  <c r="C88"/>
  <c r="D88" s="1"/>
  <c r="F85"/>
  <c r="H85"/>
  <c r="J85"/>
  <c r="L85"/>
  <c r="N85"/>
  <c r="P85"/>
  <c r="R85"/>
  <c r="C85"/>
  <c r="D85" s="1"/>
  <c r="F84"/>
  <c r="H84"/>
  <c r="J84"/>
  <c r="L84"/>
  <c r="N84"/>
  <c r="P84"/>
  <c r="R84"/>
  <c r="C84"/>
  <c r="D84"/>
  <c r="F82"/>
  <c r="H82"/>
  <c r="J82"/>
  <c r="L82"/>
  <c r="N82"/>
  <c r="P82"/>
  <c r="R82"/>
  <c r="C82"/>
  <c r="D82" s="1"/>
  <c r="F81"/>
  <c r="H81"/>
  <c r="J81"/>
  <c r="L81"/>
  <c r="N81"/>
  <c r="P81"/>
  <c r="R81"/>
  <c r="C81"/>
  <c r="D81" s="1"/>
  <c r="H80"/>
  <c r="J80"/>
  <c r="L80"/>
  <c r="N80"/>
  <c r="P80"/>
  <c r="R80"/>
  <c r="F80"/>
  <c r="C80"/>
  <c r="D80" s="1"/>
  <c r="F79"/>
  <c r="H79"/>
  <c r="J79"/>
  <c r="L79"/>
  <c r="N79"/>
  <c r="P79"/>
  <c r="R79"/>
  <c r="C79"/>
  <c r="D79"/>
  <c r="H78"/>
  <c r="J78"/>
  <c r="L78"/>
  <c r="N78"/>
  <c r="P78"/>
  <c r="R78"/>
  <c r="F78"/>
  <c r="C78"/>
  <c r="D78" s="1"/>
  <c r="F77"/>
  <c r="H77"/>
  <c r="J77"/>
  <c r="L77"/>
  <c r="N77"/>
  <c r="P77"/>
  <c r="R77"/>
  <c r="C77"/>
  <c r="D77" s="1"/>
  <c r="H76"/>
  <c r="J76"/>
  <c r="L76"/>
  <c r="N76"/>
  <c r="P76"/>
  <c r="R76"/>
  <c r="F76"/>
  <c r="C76"/>
  <c r="D76" s="1"/>
  <c r="F74"/>
  <c r="H74"/>
  <c r="J74"/>
  <c r="L74"/>
  <c r="N74"/>
  <c r="P74"/>
  <c r="R74"/>
  <c r="C74"/>
  <c r="D74"/>
  <c r="F73"/>
  <c r="H73"/>
  <c r="J73"/>
  <c r="L73"/>
  <c r="N73"/>
  <c r="P73"/>
  <c r="R73"/>
  <c r="C73"/>
  <c r="D73" s="1"/>
  <c r="H72"/>
  <c r="J72"/>
  <c r="L72"/>
  <c r="N72"/>
  <c r="P72"/>
  <c r="R72"/>
  <c r="F72"/>
  <c r="C72"/>
  <c r="D72" s="1"/>
  <c r="F71"/>
  <c r="H71"/>
  <c r="J71"/>
  <c r="L71"/>
  <c r="N71"/>
  <c r="P71"/>
  <c r="R71"/>
  <c r="C71"/>
  <c r="D71" s="1"/>
  <c r="F70"/>
  <c r="H70"/>
  <c r="J70"/>
  <c r="L70"/>
  <c r="N70"/>
  <c r="P70"/>
  <c r="R70"/>
  <c r="C70"/>
  <c r="D70"/>
  <c r="F69"/>
  <c r="H69"/>
  <c r="J69"/>
  <c r="L69"/>
  <c r="N69"/>
  <c r="P69"/>
  <c r="R69"/>
  <c r="C69"/>
  <c r="D69" s="1"/>
  <c r="F67"/>
  <c r="H67"/>
  <c r="J67"/>
  <c r="L67"/>
  <c r="N67"/>
  <c r="P67"/>
  <c r="R67"/>
  <c r="C67"/>
  <c r="D67" s="1"/>
  <c r="F66"/>
  <c r="H66"/>
  <c r="J66"/>
  <c r="L66"/>
  <c r="N66"/>
  <c r="P66"/>
  <c r="R66"/>
  <c r="C66"/>
  <c r="D66" s="1"/>
  <c r="H65"/>
  <c r="J65"/>
  <c r="L65"/>
  <c r="N65"/>
  <c r="P65"/>
  <c r="R65"/>
  <c r="F65"/>
  <c r="C65"/>
  <c r="D65"/>
  <c r="H63"/>
  <c r="J63"/>
  <c r="L63"/>
  <c r="N63"/>
  <c r="P63"/>
  <c r="R63"/>
  <c r="F63"/>
  <c r="C63"/>
  <c r="D63" s="1"/>
  <c r="F62"/>
  <c r="H62"/>
  <c r="J62"/>
  <c r="L62"/>
  <c r="N62"/>
  <c r="P62"/>
  <c r="R62"/>
  <c r="C62"/>
  <c r="D62" s="1"/>
  <c r="H61"/>
  <c r="J61"/>
  <c r="L61"/>
  <c r="N61"/>
  <c r="P61"/>
  <c r="R61"/>
  <c r="F61"/>
  <c r="C61"/>
  <c r="D61" s="1"/>
  <c r="F60"/>
  <c r="H60"/>
  <c r="J60"/>
  <c r="L60"/>
  <c r="N60"/>
  <c r="P60"/>
  <c r="R60"/>
  <c r="C60"/>
  <c r="D60"/>
  <c r="H59"/>
  <c r="J59"/>
  <c r="L59"/>
  <c r="N59"/>
  <c r="P59"/>
  <c r="R59"/>
  <c r="F59"/>
  <c r="C59"/>
  <c r="D59" s="1"/>
  <c r="F57"/>
  <c r="H57"/>
  <c r="J57"/>
  <c r="L57"/>
  <c r="N57"/>
  <c r="P57"/>
  <c r="R57"/>
  <c r="C57"/>
  <c r="D57" s="1"/>
  <c r="F56"/>
  <c r="H56"/>
  <c r="J56"/>
  <c r="L56"/>
  <c r="N56"/>
  <c r="P56"/>
  <c r="R56"/>
  <c r="C56"/>
  <c r="D56" s="1"/>
  <c r="H55"/>
  <c r="J55"/>
  <c r="L55"/>
  <c r="N55"/>
  <c r="P55"/>
  <c r="R55"/>
  <c r="F55"/>
  <c r="C55"/>
  <c r="D55"/>
  <c r="F54"/>
  <c r="H54"/>
  <c r="J54"/>
  <c r="L54"/>
  <c r="N54"/>
  <c r="P54"/>
  <c r="R54"/>
  <c r="C54"/>
  <c r="D54" s="1"/>
  <c r="H53"/>
  <c r="J53"/>
  <c r="L53"/>
  <c r="N53"/>
  <c r="P53"/>
  <c r="R53"/>
  <c r="F53"/>
  <c r="C53"/>
  <c r="D53" s="1"/>
  <c r="H51"/>
  <c r="J51"/>
  <c r="L51"/>
  <c r="N51"/>
  <c r="P51"/>
  <c r="R51"/>
  <c r="F51"/>
  <c r="C51"/>
  <c r="D51" s="1"/>
  <c r="F49"/>
  <c r="H49"/>
  <c r="J49"/>
  <c r="L49"/>
  <c r="N49"/>
  <c r="P49"/>
  <c r="R49"/>
  <c r="C49"/>
  <c r="D49"/>
  <c r="F48"/>
  <c r="H48"/>
  <c r="J48"/>
  <c r="L48"/>
  <c r="N48"/>
  <c r="P48"/>
  <c r="R48"/>
  <c r="C48"/>
  <c r="D48" s="1"/>
  <c r="H47"/>
  <c r="J47"/>
  <c r="L47"/>
  <c r="N47"/>
  <c r="P47"/>
  <c r="R47"/>
  <c r="F47"/>
  <c r="C47"/>
  <c r="D47" s="1"/>
  <c r="H44"/>
  <c r="J44"/>
  <c r="L44"/>
  <c r="N44"/>
  <c r="P44"/>
  <c r="R44"/>
  <c r="F44"/>
  <c r="C44"/>
  <c r="D44" s="1"/>
  <c r="F42"/>
  <c r="H42"/>
  <c r="J42"/>
  <c r="L42"/>
  <c r="N42"/>
  <c r="P42"/>
  <c r="R42"/>
  <c r="C42"/>
  <c r="D42"/>
  <c r="F41"/>
  <c r="H41"/>
  <c r="J41"/>
  <c r="L41"/>
  <c r="N41"/>
  <c r="P41"/>
  <c r="R41"/>
  <c r="C41"/>
  <c r="D41" s="1"/>
  <c r="H40"/>
  <c r="J40"/>
  <c r="L40"/>
  <c r="N40"/>
  <c r="P40"/>
  <c r="R40"/>
  <c r="F40"/>
  <c r="C40"/>
  <c r="D40" s="1"/>
  <c r="F38"/>
  <c r="H38"/>
  <c r="J38"/>
  <c r="L38"/>
  <c r="N38"/>
  <c r="P38"/>
  <c r="R38"/>
  <c r="C38"/>
  <c r="D38" s="1"/>
  <c r="H35"/>
  <c r="J35"/>
  <c r="L35"/>
  <c r="N35"/>
  <c r="P35"/>
  <c r="R35"/>
  <c r="F35"/>
  <c r="C35"/>
  <c r="D35"/>
  <c r="J34"/>
  <c r="L34"/>
  <c r="N34"/>
  <c r="P34"/>
  <c r="R34"/>
  <c r="H34"/>
  <c r="F34"/>
  <c r="C34"/>
  <c r="D34" s="1"/>
  <c r="F33"/>
  <c r="H33"/>
  <c r="J33"/>
  <c r="L33"/>
  <c r="N33"/>
  <c r="P33"/>
  <c r="R33"/>
  <c r="C33"/>
  <c r="D33" s="1"/>
  <c r="F31"/>
  <c r="H31"/>
  <c r="J31"/>
  <c r="L31"/>
  <c r="N31"/>
  <c r="P31"/>
  <c r="R31"/>
  <c r="C31"/>
  <c r="D31" s="1"/>
  <c r="F28"/>
  <c r="H28"/>
  <c r="J28"/>
  <c r="L28"/>
  <c r="N28"/>
  <c r="P28"/>
  <c r="R28"/>
  <c r="C28"/>
  <c r="D28"/>
  <c r="F26"/>
  <c r="H26"/>
  <c r="J26"/>
  <c r="L26"/>
  <c r="N26"/>
  <c r="P26"/>
  <c r="R26"/>
  <c r="C26"/>
  <c r="D26" s="1"/>
  <c r="F25"/>
  <c r="H25"/>
  <c r="J25"/>
  <c r="L25"/>
  <c r="N25"/>
  <c r="P25"/>
  <c r="R25"/>
  <c r="C25"/>
  <c r="D25" s="1"/>
  <c r="H24"/>
  <c r="J24"/>
  <c r="L24"/>
  <c r="N24"/>
  <c r="P24"/>
  <c r="R24"/>
  <c r="F24"/>
  <c r="C24"/>
  <c r="D24" s="1"/>
  <c r="F23"/>
  <c r="H23"/>
  <c r="J23"/>
  <c r="L23"/>
  <c r="N23"/>
  <c r="P23"/>
  <c r="R23"/>
  <c r="C23"/>
  <c r="D23"/>
  <c r="F20"/>
  <c r="H20"/>
  <c r="J20"/>
  <c r="L20"/>
  <c r="N20"/>
  <c r="P20"/>
  <c r="R20"/>
  <c r="C20"/>
  <c r="D20" s="1"/>
  <c r="F19"/>
  <c r="H19"/>
  <c r="J19"/>
  <c r="L19"/>
  <c r="N19"/>
  <c r="P19"/>
  <c r="R19"/>
  <c r="C19"/>
  <c r="D19" s="1"/>
  <c r="H18"/>
  <c r="J18"/>
  <c r="L18"/>
  <c r="N18"/>
  <c r="P18"/>
  <c r="R18"/>
  <c r="F18"/>
  <c r="C18"/>
  <c r="D18" s="1"/>
  <c r="F17"/>
  <c r="H17"/>
  <c r="J17"/>
  <c r="L17"/>
  <c r="N17"/>
  <c r="P17"/>
  <c r="R17"/>
  <c r="C17"/>
  <c r="D17"/>
  <c r="F15"/>
  <c r="H15"/>
  <c r="J15"/>
  <c r="L15"/>
  <c r="N15"/>
  <c r="P15"/>
  <c r="R15"/>
  <c r="C15"/>
  <c r="D15" s="1"/>
  <c r="H14"/>
  <c r="J14"/>
  <c r="L14"/>
  <c r="N14"/>
  <c r="P14"/>
  <c r="R14"/>
  <c r="F14"/>
  <c r="C14"/>
  <c r="D14" s="1"/>
  <c r="F11"/>
  <c r="H11"/>
  <c r="J11"/>
  <c r="L11"/>
  <c r="N11"/>
  <c r="P11"/>
  <c r="R11"/>
  <c r="C11"/>
  <c r="D11" s="1"/>
  <c r="F177" i="74"/>
  <c r="H177"/>
  <c r="J177"/>
  <c r="L177"/>
  <c r="N177"/>
  <c r="P177"/>
  <c r="C177"/>
  <c r="D177" s="1"/>
  <c r="F175"/>
  <c r="H175"/>
  <c r="J175"/>
  <c r="L175"/>
  <c r="N175"/>
  <c r="P175"/>
  <c r="C175"/>
  <c r="D175" s="1"/>
  <c r="F174"/>
  <c r="H174"/>
  <c r="J174"/>
  <c r="L174"/>
  <c r="N174"/>
  <c r="P174"/>
  <c r="C174"/>
  <c r="D174" s="1"/>
  <c r="F172"/>
  <c r="H172"/>
  <c r="J172"/>
  <c r="L172"/>
  <c r="N172"/>
  <c r="P172"/>
  <c r="C172"/>
  <c r="D172" s="1"/>
  <c r="F171"/>
  <c r="H171"/>
  <c r="J171"/>
  <c r="L171"/>
  <c r="N171"/>
  <c r="P171"/>
  <c r="C171"/>
  <c r="D171" s="1"/>
  <c r="F168"/>
  <c r="H168"/>
  <c r="J168"/>
  <c r="L168"/>
  <c r="N168"/>
  <c r="P168"/>
  <c r="C168"/>
  <c r="D168" s="1"/>
  <c r="F166"/>
  <c r="H166"/>
  <c r="J166"/>
  <c r="L166"/>
  <c r="N166"/>
  <c r="P166"/>
  <c r="C166"/>
  <c r="D166" s="1"/>
  <c r="F164"/>
  <c r="H164"/>
  <c r="J164"/>
  <c r="L164"/>
  <c r="N164"/>
  <c r="P164"/>
  <c r="C164"/>
  <c r="D164" s="1"/>
  <c r="F163"/>
  <c r="H163"/>
  <c r="J163"/>
  <c r="L163"/>
  <c r="N163"/>
  <c r="P163"/>
  <c r="C163"/>
  <c r="D163" s="1"/>
  <c r="F162"/>
  <c r="H162"/>
  <c r="J162"/>
  <c r="L162"/>
  <c r="N162"/>
  <c r="P162"/>
  <c r="C162"/>
  <c r="D162" s="1"/>
  <c r="F160"/>
  <c r="H160"/>
  <c r="J160"/>
  <c r="L160"/>
  <c r="N160"/>
  <c r="P160"/>
  <c r="C160"/>
  <c r="D160" s="1"/>
  <c r="F157"/>
  <c r="H157"/>
  <c r="J157"/>
  <c r="L157"/>
  <c r="N157"/>
  <c r="P157"/>
  <c r="C157"/>
  <c r="D157" s="1"/>
  <c r="F154"/>
  <c r="H154"/>
  <c r="J154"/>
  <c r="L154"/>
  <c r="N154"/>
  <c r="P154"/>
  <c r="C154"/>
  <c r="D154" s="1"/>
  <c r="F152"/>
  <c r="H152"/>
  <c r="J152"/>
  <c r="L152"/>
  <c r="N152"/>
  <c r="P152"/>
  <c r="C152"/>
  <c r="D152" s="1"/>
  <c r="F150"/>
  <c r="H150"/>
  <c r="J150"/>
  <c r="L150"/>
  <c r="N150"/>
  <c r="P150"/>
  <c r="C150"/>
  <c r="D150" s="1"/>
  <c r="F148"/>
  <c r="H148"/>
  <c r="J148"/>
  <c r="L148"/>
  <c r="N148"/>
  <c r="P148"/>
  <c r="C148"/>
  <c r="D148" s="1"/>
  <c r="F145"/>
  <c r="H145"/>
  <c r="J145"/>
  <c r="L145"/>
  <c r="N145"/>
  <c r="P145"/>
  <c r="C145"/>
  <c r="D145" s="1"/>
  <c r="F143"/>
  <c r="H143"/>
  <c r="J143"/>
  <c r="L143"/>
  <c r="N143"/>
  <c r="P143"/>
  <c r="C143"/>
  <c r="D143" s="1"/>
  <c r="F142"/>
  <c r="H142"/>
  <c r="J142"/>
  <c r="L142"/>
  <c r="N142"/>
  <c r="P142"/>
  <c r="C142"/>
  <c r="D142" s="1"/>
  <c r="F141"/>
  <c r="H141"/>
  <c r="J141"/>
  <c r="L141"/>
  <c r="N141"/>
  <c r="P141"/>
  <c r="C141"/>
  <c r="D141" s="1"/>
  <c r="F140"/>
  <c r="H140"/>
  <c r="J140"/>
  <c r="L140"/>
  <c r="N140"/>
  <c r="P140"/>
  <c r="C140"/>
  <c r="D140" s="1"/>
  <c r="F139"/>
  <c r="H139"/>
  <c r="J139"/>
  <c r="L139"/>
  <c r="N139"/>
  <c r="P139"/>
  <c r="C139"/>
  <c r="D139" s="1"/>
  <c r="F137"/>
  <c r="H137"/>
  <c r="J137"/>
  <c r="L137"/>
  <c r="N137"/>
  <c r="P137"/>
  <c r="C137"/>
  <c r="D137" s="1"/>
  <c r="F136"/>
  <c r="H136"/>
  <c r="J136"/>
  <c r="L136"/>
  <c r="N136"/>
  <c r="P136"/>
  <c r="C136"/>
  <c r="D136" s="1"/>
  <c r="F135"/>
  <c r="H135"/>
  <c r="J135"/>
  <c r="L135"/>
  <c r="N135"/>
  <c r="P135"/>
  <c r="C135"/>
  <c r="D135" s="1"/>
  <c r="F134"/>
  <c r="H134"/>
  <c r="J134"/>
  <c r="L134"/>
  <c r="N134"/>
  <c r="P134"/>
  <c r="C134"/>
  <c r="D134" s="1"/>
  <c r="H131"/>
  <c r="J131"/>
  <c r="L131"/>
  <c r="N131"/>
  <c r="P131"/>
  <c r="F131"/>
  <c r="C131"/>
  <c r="D131" s="1"/>
  <c r="F129"/>
  <c r="H129"/>
  <c r="J129"/>
  <c r="L129"/>
  <c r="N129"/>
  <c r="P129"/>
  <c r="C129"/>
  <c r="D129" s="1"/>
  <c r="F128"/>
  <c r="H128"/>
  <c r="J128"/>
  <c r="L128"/>
  <c r="N128"/>
  <c r="P128"/>
  <c r="C128"/>
  <c r="D128" s="1"/>
  <c r="F127"/>
  <c r="H127"/>
  <c r="J127"/>
  <c r="L127"/>
  <c r="N127"/>
  <c r="P127"/>
  <c r="C127"/>
  <c r="D127" s="1"/>
  <c r="F126"/>
  <c r="H126"/>
  <c r="J126"/>
  <c r="L126"/>
  <c r="N126"/>
  <c r="P126"/>
  <c r="C126"/>
  <c r="D126" s="1"/>
  <c r="F125"/>
  <c r="H125"/>
  <c r="J125"/>
  <c r="L125"/>
  <c r="N125"/>
  <c r="P125"/>
  <c r="C125"/>
  <c r="D125" s="1"/>
  <c r="F122"/>
  <c r="H122"/>
  <c r="J122"/>
  <c r="L122"/>
  <c r="N122"/>
  <c r="P122"/>
  <c r="C122"/>
  <c r="D122" s="1"/>
  <c r="F119"/>
  <c r="H119"/>
  <c r="J119"/>
  <c r="L119"/>
  <c r="N119"/>
  <c r="P119"/>
  <c r="C119"/>
  <c r="D119" s="1"/>
  <c r="F118"/>
  <c r="H118"/>
  <c r="J118"/>
  <c r="L118"/>
  <c r="N118"/>
  <c r="P118"/>
  <c r="C118"/>
  <c r="D118" s="1"/>
  <c r="F117"/>
  <c r="H117"/>
  <c r="J117"/>
  <c r="L117"/>
  <c r="N117"/>
  <c r="P117"/>
  <c r="C117"/>
  <c r="D117" s="1"/>
  <c r="F116"/>
  <c r="H116"/>
  <c r="J116"/>
  <c r="L116"/>
  <c r="N116"/>
  <c r="P116"/>
  <c r="C116"/>
  <c r="D116" s="1"/>
  <c r="F115"/>
  <c r="H115"/>
  <c r="J115"/>
  <c r="L115"/>
  <c r="N115"/>
  <c r="P115"/>
  <c r="C115"/>
  <c r="D115" s="1"/>
  <c r="F114"/>
  <c r="H114"/>
  <c r="J114"/>
  <c r="L114"/>
  <c r="N114"/>
  <c r="P114"/>
  <c r="C114"/>
  <c r="D114" s="1"/>
  <c r="F113"/>
  <c r="H113"/>
  <c r="J113"/>
  <c r="L113"/>
  <c r="N113"/>
  <c r="P113"/>
  <c r="C113"/>
  <c r="D113" s="1"/>
  <c r="F112"/>
  <c r="H112"/>
  <c r="J112"/>
  <c r="L112"/>
  <c r="N112"/>
  <c r="P112"/>
  <c r="C112"/>
  <c r="D112" s="1"/>
  <c r="F111"/>
  <c r="H111"/>
  <c r="J111"/>
  <c r="L111"/>
  <c r="N111"/>
  <c r="P111"/>
  <c r="C111"/>
  <c r="D111" s="1"/>
  <c r="F110"/>
  <c r="H110"/>
  <c r="J110"/>
  <c r="L110"/>
  <c r="N110"/>
  <c r="P110"/>
  <c r="C110"/>
  <c r="D110" s="1"/>
  <c r="F109"/>
  <c r="H109"/>
  <c r="J109"/>
  <c r="L109"/>
  <c r="N109"/>
  <c r="P109"/>
  <c r="C109"/>
  <c r="D109" s="1"/>
  <c r="F108"/>
  <c r="H108"/>
  <c r="J108"/>
  <c r="L108"/>
  <c r="N108"/>
  <c r="P108"/>
  <c r="C108"/>
  <c r="D108" s="1"/>
  <c r="F107"/>
  <c r="H107"/>
  <c r="J107"/>
  <c r="L107"/>
  <c r="N107"/>
  <c r="P107"/>
  <c r="C107"/>
  <c r="D107" s="1"/>
  <c r="F106"/>
  <c r="H106"/>
  <c r="J106"/>
  <c r="L106"/>
  <c r="N106"/>
  <c r="P106"/>
  <c r="C106"/>
  <c r="D106" s="1"/>
  <c r="F105"/>
  <c r="H105"/>
  <c r="J105"/>
  <c r="L105"/>
  <c r="N105"/>
  <c r="P105"/>
  <c r="C105"/>
  <c r="D105" s="1"/>
  <c r="F104"/>
  <c r="H104"/>
  <c r="J104"/>
  <c r="L104"/>
  <c r="N104"/>
  <c r="P104"/>
  <c r="C104"/>
  <c r="D104" s="1"/>
  <c r="F102"/>
  <c r="H102"/>
  <c r="J102"/>
  <c r="L102"/>
  <c r="N102"/>
  <c r="P102"/>
  <c r="C102"/>
  <c r="D102" s="1"/>
  <c r="F100"/>
  <c r="H100"/>
  <c r="J100"/>
  <c r="L100"/>
  <c r="N100"/>
  <c r="P100"/>
  <c r="C100"/>
  <c r="D100" s="1"/>
  <c r="F98"/>
  <c r="H98"/>
  <c r="J98"/>
  <c r="L98"/>
  <c r="N98"/>
  <c r="P98"/>
  <c r="C98"/>
  <c r="D98" s="1"/>
  <c r="F96"/>
  <c r="H96"/>
  <c r="J96"/>
  <c r="L96"/>
  <c r="N96"/>
  <c r="P96"/>
  <c r="C96"/>
  <c r="D96" s="1"/>
  <c r="F94"/>
  <c r="H94"/>
  <c r="J94"/>
  <c r="L94"/>
  <c r="N94"/>
  <c r="P94"/>
  <c r="C94"/>
  <c r="D94" s="1"/>
  <c r="F92"/>
  <c r="H92"/>
  <c r="J92"/>
  <c r="L92"/>
  <c r="N92"/>
  <c r="P92"/>
  <c r="C92"/>
  <c r="D92" s="1"/>
  <c r="F90"/>
  <c r="H90"/>
  <c r="J90"/>
  <c r="L90"/>
  <c r="N90"/>
  <c r="P90"/>
  <c r="C90"/>
  <c r="D90" s="1"/>
  <c r="F88"/>
  <c r="H88"/>
  <c r="J88"/>
  <c r="L88"/>
  <c r="N88"/>
  <c r="P88"/>
  <c r="C88"/>
  <c r="D88" s="1"/>
  <c r="F85"/>
  <c r="H85"/>
  <c r="J85"/>
  <c r="L85"/>
  <c r="N85"/>
  <c r="P85"/>
  <c r="C85"/>
  <c r="D85" s="1"/>
  <c r="F84"/>
  <c r="H84"/>
  <c r="J84"/>
  <c r="L84"/>
  <c r="N84"/>
  <c r="P84"/>
  <c r="C84"/>
  <c r="D84" s="1"/>
  <c r="F82"/>
  <c r="H82"/>
  <c r="J82"/>
  <c r="L82"/>
  <c r="N82"/>
  <c r="P82"/>
  <c r="C82"/>
  <c r="D82" s="1"/>
  <c r="F81"/>
  <c r="H81"/>
  <c r="J81"/>
  <c r="L81"/>
  <c r="N81"/>
  <c r="P81"/>
  <c r="C81"/>
  <c r="D81" s="1"/>
  <c r="F80"/>
  <c r="H80"/>
  <c r="J80"/>
  <c r="L80"/>
  <c r="N80"/>
  <c r="P80"/>
  <c r="C80"/>
  <c r="D80" s="1"/>
  <c r="F79"/>
  <c r="H79"/>
  <c r="J79"/>
  <c r="L79"/>
  <c r="N79"/>
  <c r="P79"/>
  <c r="C79"/>
  <c r="D79" s="1"/>
  <c r="F78"/>
  <c r="H78"/>
  <c r="J78"/>
  <c r="L78"/>
  <c r="N78"/>
  <c r="P78"/>
  <c r="C78"/>
  <c r="D78" s="1"/>
  <c r="F77"/>
  <c r="H77"/>
  <c r="J77"/>
  <c r="L77"/>
  <c r="N77"/>
  <c r="P77"/>
  <c r="C77"/>
  <c r="D77" s="1"/>
  <c r="F76"/>
  <c r="H76"/>
  <c r="J76"/>
  <c r="L76"/>
  <c r="N76"/>
  <c r="P76"/>
  <c r="C76"/>
  <c r="D76" s="1"/>
  <c r="F74"/>
  <c r="H74"/>
  <c r="J74"/>
  <c r="L74"/>
  <c r="N74"/>
  <c r="P74"/>
  <c r="C74"/>
  <c r="D74" s="1"/>
  <c r="F73"/>
  <c r="H73"/>
  <c r="J73"/>
  <c r="L73"/>
  <c r="N73"/>
  <c r="P73"/>
  <c r="C73"/>
  <c r="D73" s="1"/>
  <c r="F72"/>
  <c r="H72"/>
  <c r="J72"/>
  <c r="L72"/>
  <c r="N72"/>
  <c r="P72"/>
  <c r="C72"/>
  <c r="D72" s="1"/>
  <c r="F71"/>
  <c r="H71"/>
  <c r="J71"/>
  <c r="L71"/>
  <c r="N71"/>
  <c r="P71"/>
  <c r="C71"/>
  <c r="D71" s="1"/>
  <c r="F70"/>
  <c r="H70"/>
  <c r="J70"/>
  <c r="L70"/>
  <c r="N70"/>
  <c r="P70"/>
  <c r="C70"/>
  <c r="D70" s="1"/>
  <c r="F69"/>
  <c r="H69"/>
  <c r="J69"/>
  <c r="L69"/>
  <c r="N69"/>
  <c r="P69"/>
  <c r="C69"/>
  <c r="D69" s="1"/>
  <c r="F67"/>
  <c r="H67"/>
  <c r="J67"/>
  <c r="L67"/>
  <c r="N67"/>
  <c r="P67"/>
  <c r="C67"/>
  <c r="D67" s="1"/>
  <c r="F66"/>
  <c r="H66"/>
  <c r="J66"/>
  <c r="L66"/>
  <c r="N66"/>
  <c r="P66"/>
  <c r="C66"/>
  <c r="D66" s="1"/>
  <c r="F65"/>
  <c r="H65"/>
  <c r="J65"/>
  <c r="L65"/>
  <c r="N65"/>
  <c r="P65"/>
  <c r="C65"/>
  <c r="D65" s="1"/>
  <c r="F63"/>
  <c r="H63"/>
  <c r="J63"/>
  <c r="L63"/>
  <c r="N63"/>
  <c r="P63"/>
  <c r="C63"/>
  <c r="D63" s="1"/>
  <c r="F62"/>
  <c r="H62"/>
  <c r="J62"/>
  <c r="L62"/>
  <c r="N62"/>
  <c r="P62"/>
  <c r="C62"/>
  <c r="D62" s="1"/>
  <c r="F61"/>
  <c r="H61"/>
  <c r="J61"/>
  <c r="L61"/>
  <c r="N61"/>
  <c r="P61"/>
  <c r="C61"/>
  <c r="D61" s="1"/>
  <c r="F60"/>
  <c r="H60"/>
  <c r="J60"/>
  <c r="L60"/>
  <c r="N60"/>
  <c r="P60"/>
  <c r="C60"/>
  <c r="D60" s="1"/>
  <c r="F59"/>
  <c r="H59"/>
  <c r="J59"/>
  <c r="L59"/>
  <c r="N59"/>
  <c r="P59"/>
  <c r="C59"/>
  <c r="D59" s="1"/>
  <c r="F57"/>
  <c r="H57"/>
  <c r="J57"/>
  <c r="L57"/>
  <c r="N57"/>
  <c r="P57"/>
  <c r="C57"/>
  <c r="D57" s="1"/>
  <c r="F56"/>
  <c r="H56"/>
  <c r="J56"/>
  <c r="L56"/>
  <c r="N56"/>
  <c r="P56"/>
  <c r="C56"/>
  <c r="D56" s="1"/>
  <c r="F55"/>
  <c r="H55"/>
  <c r="J55"/>
  <c r="L55"/>
  <c r="N55"/>
  <c r="P55"/>
  <c r="C55"/>
  <c r="D55" s="1"/>
  <c r="F54"/>
  <c r="H54"/>
  <c r="J54"/>
  <c r="L54"/>
  <c r="N54"/>
  <c r="P54"/>
  <c r="C54"/>
  <c r="D54" s="1"/>
  <c r="F53"/>
  <c r="H53"/>
  <c r="J53"/>
  <c r="L53"/>
  <c r="N53"/>
  <c r="P53"/>
  <c r="C53"/>
  <c r="D53" s="1"/>
  <c r="F51"/>
  <c r="H51"/>
  <c r="J51"/>
  <c r="L51"/>
  <c r="N51"/>
  <c r="P51"/>
  <c r="C51"/>
  <c r="D51" s="1"/>
  <c r="F49"/>
  <c r="H49"/>
  <c r="J49"/>
  <c r="L49"/>
  <c r="N49"/>
  <c r="P49"/>
  <c r="C49"/>
  <c r="D49" s="1"/>
  <c r="F48"/>
  <c r="H48"/>
  <c r="J48"/>
  <c r="L48"/>
  <c r="N48"/>
  <c r="P48"/>
  <c r="C48"/>
  <c r="D48" s="1"/>
  <c r="F47"/>
  <c r="H47"/>
  <c r="J47"/>
  <c r="L47"/>
  <c r="N47"/>
  <c r="P47"/>
  <c r="C47"/>
  <c r="D47" s="1"/>
  <c r="F44"/>
  <c r="H44"/>
  <c r="J44"/>
  <c r="L44"/>
  <c r="N44"/>
  <c r="P44"/>
  <c r="C44"/>
  <c r="D44" s="1"/>
  <c r="F42"/>
  <c r="H42"/>
  <c r="J42"/>
  <c r="L42"/>
  <c r="N42"/>
  <c r="P42"/>
  <c r="C42"/>
  <c r="D42" s="1"/>
  <c r="F41"/>
  <c r="H41"/>
  <c r="J41"/>
  <c r="L41"/>
  <c r="N41"/>
  <c r="P41"/>
  <c r="C41"/>
  <c r="D41" s="1"/>
  <c r="F40"/>
  <c r="H40"/>
  <c r="J40"/>
  <c r="L40"/>
  <c r="N40"/>
  <c r="P40"/>
  <c r="C40"/>
  <c r="D40" s="1"/>
  <c r="F38"/>
  <c r="H38"/>
  <c r="J38"/>
  <c r="L38"/>
  <c r="N38"/>
  <c r="P38"/>
  <c r="C38"/>
  <c r="D38" s="1"/>
  <c r="F35"/>
  <c r="H35"/>
  <c r="J35"/>
  <c r="L35"/>
  <c r="N35"/>
  <c r="P35"/>
  <c r="C35"/>
  <c r="D35" s="1"/>
  <c r="F34"/>
  <c r="H34"/>
  <c r="J34"/>
  <c r="L34"/>
  <c r="N34"/>
  <c r="P34"/>
  <c r="C34"/>
  <c r="D34" s="1"/>
  <c r="F33"/>
  <c r="H33"/>
  <c r="J33"/>
  <c r="L33"/>
  <c r="N33"/>
  <c r="P33"/>
  <c r="C33"/>
  <c r="D33" s="1"/>
  <c r="F31"/>
  <c r="H31"/>
  <c r="J31"/>
  <c r="L31"/>
  <c r="N31"/>
  <c r="P31"/>
  <c r="C31"/>
  <c r="D31" s="1"/>
  <c r="F28"/>
  <c r="H28"/>
  <c r="J28"/>
  <c r="L28"/>
  <c r="N28"/>
  <c r="P28"/>
  <c r="C28"/>
  <c r="D28" s="1"/>
  <c r="F26"/>
  <c r="H26"/>
  <c r="J26"/>
  <c r="L26"/>
  <c r="N26"/>
  <c r="P26"/>
  <c r="C26"/>
  <c r="D26" s="1"/>
  <c r="F25"/>
  <c r="H25"/>
  <c r="J25"/>
  <c r="L25"/>
  <c r="N25"/>
  <c r="P25"/>
  <c r="C25"/>
  <c r="D25" s="1"/>
  <c r="F24"/>
  <c r="H24"/>
  <c r="J24"/>
  <c r="L24"/>
  <c r="N24"/>
  <c r="P24"/>
  <c r="C24"/>
  <c r="D24" s="1"/>
  <c r="F23"/>
  <c r="H23"/>
  <c r="J23"/>
  <c r="L23"/>
  <c r="N23"/>
  <c r="P23"/>
  <c r="C23"/>
  <c r="D23" s="1"/>
  <c r="F20"/>
  <c r="H20"/>
  <c r="J20"/>
  <c r="L20"/>
  <c r="N20"/>
  <c r="P20"/>
  <c r="C20"/>
  <c r="D20" s="1"/>
  <c r="F19"/>
  <c r="H19"/>
  <c r="J19"/>
  <c r="L19"/>
  <c r="N19"/>
  <c r="P19"/>
  <c r="C19"/>
  <c r="D19" s="1"/>
  <c r="F18"/>
  <c r="H18"/>
  <c r="J18"/>
  <c r="L18"/>
  <c r="N18"/>
  <c r="P18"/>
  <c r="C18"/>
  <c r="D18" s="1"/>
  <c r="F17"/>
  <c r="H17"/>
  <c r="J17"/>
  <c r="L17"/>
  <c r="N17"/>
  <c r="P17"/>
  <c r="C17"/>
  <c r="D17" s="1"/>
  <c r="F15"/>
  <c r="H15"/>
  <c r="J15"/>
  <c r="L15"/>
  <c r="N15"/>
  <c r="P15"/>
  <c r="C15"/>
  <c r="D15" s="1"/>
  <c r="F14"/>
  <c r="H14"/>
  <c r="J14"/>
  <c r="L14"/>
  <c r="N14"/>
  <c r="P14"/>
  <c r="C14"/>
  <c r="D14" s="1"/>
  <c r="F11"/>
  <c r="H11"/>
  <c r="J11"/>
  <c r="L11"/>
  <c r="N11"/>
  <c r="P11"/>
  <c r="C11"/>
  <c r="D11" s="1"/>
  <c r="F177" i="75"/>
  <c r="H177"/>
  <c r="J177"/>
  <c r="L177"/>
  <c r="N177"/>
  <c r="C177"/>
  <c r="D177" s="1"/>
  <c r="H175"/>
  <c r="J175"/>
  <c r="L175"/>
  <c r="N175"/>
  <c r="F175"/>
  <c r="C175"/>
  <c r="D175"/>
  <c r="H174"/>
  <c r="J174"/>
  <c r="L174"/>
  <c r="N174"/>
  <c r="F174"/>
  <c r="C174"/>
  <c r="D174"/>
  <c r="H172"/>
  <c r="J172"/>
  <c r="L172"/>
  <c r="N172"/>
  <c r="F172"/>
  <c r="C172"/>
  <c r="D172"/>
  <c r="H171"/>
  <c r="J171"/>
  <c r="L171"/>
  <c r="N171"/>
  <c r="F171"/>
  <c r="C171"/>
  <c r="D171" s="1"/>
  <c r="H168"/>
  <c r="J168"/>
  <c r="L168"/>
  <c r="N168"/>
  <c r="F168"/>
  <c r="C168"/>
  <c r="D168" s="1"/>
  <c r="H166"/>
  <c r="J166"/>
  <c r="L166"/>
  <c r="N166"/>
  <c r="F166"/>
  <c r="C166"/>
  <c r="D166"/>
  <c r="H164"/>
  <c r="J164"/>
  <c r="L164"/>
  <c r="N164"/>
  <c r="F164"/>
  <c r="C164"/>
  <c r="D164"/>
  <c r="H163"/>
  <c r="J163"/>
  <c r="L163"/>
  <c r="N163"/>
  <c r="F163"/>
  <c r="C163"/>
  <c r="D163" s="1"/>
  <c r="F162"/>
  <c r="H162"/>
  <c r="J162"/>
  <c r="L162"/>
  <c r="N162"/>
  <c r="C162"/>
  <c r="D162" s="1"/>
  <c r="H160"/>
  <c r="J160"/>
  <c r="L160"/>
  <c r="N160"/>
  <c r="F160"/>
  <c r="C160"/>
  <c r="D160"/>
  <c r="H157"/>
  <c r="J157"/>
  <c r="L157"/>
  <c r="N157"/>
  <c r="F157"/>
  <c r="C157"/>
  <c r="D157"/>
  <c r="H154"/>
  <c r="J154"/>
  <c r="L154"/>
  <c r="N154"/>
  <c r="F154"/>
  <c r="C154"/>
  <c r="D154" s="1"/>
  <c r="H152"/>
  <c r="J152"/>
  <c r="L152"/>
  <c r="N152"/>
  <c r="F152"/>
  <c r="C152"/>
  <c r="D152" s="1"/>
  <c r="H150"/>
  <c r="J150"/>
  <c r="L150"/>
  <c r="N150"/>
  <c r="F150"/>
  <c r="C150"/>
  <c r="D150"/>
  <c r="H148"/>
  <c r="J148"/>
  <c r="L148"/>
  <c r="N148"/>
  <c r="F148"/>
  <c r="C148"/>
  <c r="D148"/>
  <c r="H145"/>
  <c r="J145"/>
  <c r="L145"/>
  <c r="N145"/>
  <c r="F145"/>
  <c r="C145"/>
  <c r="D145" s="1"/>
  <c r="F143"/>
  <c r="H143"/>
  <c r="J143"/>
  <c r="L143"/>
  <c r="N143"/>
  <c r="C143"/>
  <c r="D143"/>
  <c r="H142"/>
  <c r="J142"/>
  <c r="L142"/>
  <c r="N142"/>
  <c r="F142"/>
  <c r="C142"/>
  <c r="D142"/>
  <c r="H141"/>
  <c r="J141"/>
  <c r="L141"/>
  <c r="N141"/>
  <c r="F141"/>
  <c r="C141"/>
  <c r="D141" s="1"/>
  <c r="F140"/>
  <c r="H140"/>
  <c r="J140"/>
  <c r="L140"/>
  <c r="N140"/>
  <c r="C140"/>
  <c r="D140" s="1"/>
  <c r="F139"/>
  <c r="H139"/>
  <c r="J139"/>
  <c r="L139"/>
  <c r="N139"/>
  <c r="C139"/>
  <c r="D139" s="1"/>
  <c r="L137"/>
  <c r="N137"/>
  <c r="J137"/>
  <c r="H137"/>
  <c r="F137"/>
  <c r="C137"/>
  <c r="D137"/>
  <c r="J136"/>
  <c r="L136"/>
  <c r="N136"/>
  <c r="H136"/>
  <c r="F136"/>
  <c r="C136"/>
  <c r="D136"/>
  <c r="H135"/>
  <c r="J135"/>
  <c r="L135"/>
  <c r="N135"/>
  <c r="F135"/>
  <c r="C135"/>
  <c r="D135" s="1"/>
  <c r="F134"/>
  <c r="H134"/>
  <c r="J134"/>
  <c r="L134"/>
  <c r="N134"/>
  <c r="C134"/>
  <c r="D134" s="1"/>
  <c r="H131"/>
  <c r="J131"/>
  <c r="L131"/>
  <c r="N131"/>
  <c r="F131"/>
  <c r="C131"/>
  <c r="D131"/>
  <c r="H129"/>
  <c r="J129"/>
  <c r="L129"/>
  <c r="N129"/>
  <c r="F129"/>
  <c r="C129"/>
  <c r="D129" s="1"/>
  <c r="H128"/>
  <c r="J128"/>
  <c r="L128"/>
  <c r="N128"/>
  <c r="F128"/>
  <c r="C128"/>
  <c r="D128" s="1"/>
  <c r="F127"/>
  <c r="H127"/>
  <c r="J127"/>
  <c r="L127"/>
  <c r="N127"/>
  <c r="C127"/>
  <c r="D127" s="1"/>
  <c r="F126"/>
  <c r="H126"/>
  <c r="J126"/>
  <c r="L126"/>
  <c r="N126"/>
  <c r="C126"/>
  <c r="D126"/>
  <c r="H125"/>
  <c r="J125"/>
  <c r="L125"/>
  <c r="N125"/>
  <c r="F125"/>
  <c r="C125"/>
  <c r="D125" s="1"/>
  <c r="F122"/>
  <c r="H122"/>
  <c r="J122"/>
  <c r="L122"/>
  <c r="N122"/>
  <c r="C122"/>
  <c r="D122" s="1"/>
  <c r="H119"/>
  <c r="J119"/>
  <c r="L119"/>
  <c r="N119"/>
  <c r="F119"/>
  <c r="C119"/>
  <c r="D119" s="1"/>
  <c r="H118"/>
  <c r="J118"/>
  <c r="L118"/>
  <c r="N118"/>
  <c r="F118"/>
  <c r="C118"/>
  <c r="D118"/>
  <c r="F117"/>
  <c r="H117"/>
  <c r="J117"/>
  <c r="L117"/>
  <c r="N117"/>
  <c r="C117"/>
  <c r="D117"/>
  <c r="F116"/>
  <c r="H116"/>
  <c r="J116"/>
  <c r="L116"/>
  <c r="N116"/>
  <c r="C116"/>
  <c r="D116" s="1"/>
  <c r="H115"/>
  <c r="J115"/>
  <c r="L115"/>
  <c r="N115"/>
  <c r="F115"/>
  <c r="C115"/>
  <c r="D115"/>
  <c r="F114"/>
  <c r="H114"/>
  <c r="J114"/>
  <c r="L114"/>
  <c r="N114"/>
  <c r="C114"/>
  <c r="D114"/>
  <c r="F113"/>
  <c r="H113"/>
  <c r="J113"/>
  <c r="L113"/>
  <c r="N113"/>
  <c r="C113"/>
  <c r="D113"/>
  <c r="F112"/>
  <c r="H112"/>
  <c r="J112"/>
  <c r="L112"/>
  <c r="N112"/>
  <c r="C112"/>
  <c r="D112" s="1"/>
  <c r="H111"/>
  <c r="J111"/>
  <c r="L111"/>
  <c r="N111"/>
  <c r="F111"/>
  <c r="C111"/>
  <c r="D111" s="1"/>
  <c r="F110"/>
  <c r="H110"/>
  <c r="J110"/>
  <c r="L110"/>
  <c r="N110"/>
  <c r="C110"/>
  <c r="D110"/>
  <c r="F109"/>
  <c r="H109"/>
  <c r="J109"/>
  <c r="L109"/>
  <c r="N109"/>
  <c r="C109"/>
  <c r="D109" s="1"/>
  <c r="F108"/>
  <c r="H108"/>
  <c r="J108"/>
  <c r="L108"/>
  <c r="N108"/>
  <c r="C108"/>
  <c r="D108" s="1"/>
  <c r="H107"/>
  <c r="J107"/>
  <c r="L107"/>
  <c r="N107"/>
  <c r="F107"/>
  <c r="C107"/>
  <c r="D107" s="1"/>
  <c r="F106"/>
  <c r="H106"/>
  <c r="J106"/>
  <c r="L106"/>
  <c r="N106"/>
  <c r="C106"/>
  <c r="D106"/>
  <c r="F105"/>
  <c r="H105"/>
  <c r="J105"/>
  <c r="L105"/>
  <c r="N105"/>
  <c r="C105"/>
  <c r="D105" s="1"/>
  <c r="F104"/>
  <c r="H104"/>
  <c r="J104"/>
  <c r="L104"/>
  <c r="N104"/>
  <c r="C104"/>
  <c r="D104" s="1"/>
  <c r="H102"/>
  <c r="J102"/>
  <c r="L102"/>
  <c r="N102"/>
  <c r="F102"/>
  <c r="C102"/>
  <c r="D102" s="1"/>
  <c r="F100"/>
  <c r="H100"/>
  <c r="J100"/>
  <c r="L100"/>
  <c r="N100"/>
  <c r="C100"/>
  <c r="D100"/>
  <c r="F98"/>
  <c r="H98"/>
  <c r="J98"/>
  <c r="L98"/>
  <c r="N98"/>
  <c r="C98"/>
  <c r="D98" s="1"/>
  <c r="H96"/>
  <c r="J96"/>
  <c r="L96"/>
  <c r="N96"/>
  <c r="F96"/>
  <c r="C96"/>
  <c r="D96" s="1"/>
  <c r="H94"/>
  <c r="J94"/>
  <c r="L94"/>
  <c r="N94"/>
  <c r="F94"/>
  <c r="C94"/>
  <c r="D94" s="1"/>
  <c r="H92"/>
  <c r="J92"/>
  <c r="L92"/>
  <c r="N92"/>
  <c r="F92"/>
  <c r="C92"/>
  <c r="D92"/>
  <c r="H90"/>
  <c r="J90"/>
  <c r="L90"/>
  <c r="N90"/>
  <c r="F90"/>
  <c r="C90"/>
  <c r="D90" s="1"/>
  <c r="H88"/>
  <c r="J88"/>
  <c r="L88"/>
  <c r="N88"/>
  <c r="F88"/>
  <c r="C88"/>
  <c r="D88" s="1"/>
  <c r="H85"/>
  <c r="J85"/>
  <c r="L85"/>
  <c r="N85"/>
  <c r="F85"/>
  <c r="C85"/>
  <c r="D85" s="1"/>
  <c r="H84"/>
  <c r="J84"/>
  <c r="L84"/>
  <c r="N84"/>
  <c r="F84"/>
  <c r="C84"/>
  <c r="D84"/>
  <c r="F82"/>
  <c r="H82"/>
  <c r="J82"/>
  <c r="L82"/>
  <c r="N82"/>
  <c r="C82"/>
  <c r="D82" s="1"/>
  <c r="F81"/>
  <c r="H81"/>
  <c r="J81"/>
  <c r="L81"/>
  <c r="N81"/>
  <c r="C81"/>
  <c r="D81" s="1"/>
  <c r="H80"/>
  <c r="J80"/>
  <c r="L80"/>
  <c r="N80"/>
  <c r="F80"/>
  <c r="C80"/>
  <c r="D80" s="1"/>
  <c r="F79"/>
  <c r="H79"/>
  <c r="J79"/>
  <c r="L79"/>
  <c r="N79"/>
  <c r="C79"/>
  <c r="D79"/>
  <c r="F78"/>
  <c r="H78"/>
  <c r="J78"/>
  <c r="L78"/>
  <c r="N78"/>
  <c r="C78"/>
  <c r="D78" s="1"/>
  <c r="F77"/>
  <c r="H77"/>
  <c r="J77"/>
  <c r="L77"/>
  <c r="N77"/>
  <c r="C77"/>
  <c r="D77" s="1"/>
  <c r="H76"/>
  <c r="J76"/>
  <c r="L76"/>
  <c r="N76"/>
  <c r="F76"/>
  <c r="C76"/>
  <c r="D76" s="1"/>
  <c r="H74"/>
  <c r="J74"/>
  <c r="L74"/>
  <c r="N74"/>
  <c r="F74"/>
  <c r="C74"/>
  <c r="D74"/>
  <c r="H73"/>
  <c r="J73"/>
  <c r="L73"/>
  <c r="N73"/>
  <c r="F73"/>
  <c r="C73"/>
  <c r="D73" s="1"/>
  <c r="F72"/>
  <c r="H72"/>
  <c r="J72"/>
  <c r="L72"/>
  <c r="N72"/>
  <c r="C72"/>
  <c r="D72" s="1"/>
  <c r="F71"/>
  <c r="H71"/>
  <c r="J71"/>
  <c r="L71"/>
  <c r="N71"/>
  <c r="C71"/>
  <c r="D71" s="1"/>
  <c r="H70"/>
  <c r="J70"/>
  <c r="L70"/>
  <c r="N70"/>
  <c r="F70"/>
  <c r="C70"/>
  <c r="D70"/>
  <c r="F69"/>
  <c r="H69"/>
  <c r="J69"/>
  <c r="L69"/>
  <c r="N69"/>
  <c r="C69"/>
  <c r="D69" s="1"/>
  <c r="H67"/>
  <c r="J67"/>
  <c r="L67"/>
  <c r="N67"/>
  <c r="F67"/>
  <c r="C67"/>
  <c r="D67" s="1"/>
  <c r="H66"/>
  <c r="J66"/>
  <c r="L66"/>
  <c r="N66"/>
  <c r="F66"/>
  <c r="C66"/>
  <c r="D66" s="1"/>
  <c r="F65"/>
  <c r="H65"/>
  <c r="J65"/>
  <c r="L65"/>
  <c r="N65"/>
  <c r="C65"/>
  <c r="D65"/>
  <c r="H63"/>
  <c r="J63"/>
  <c r="L63"/>
  <c r="N63"/>
  <c r="F63"/>
  <c r="C63"/>
  <c r="D63" s="1"/>
  <c r="H62"/>
  <c r="J62"/>
  <c r="L62"/>
  <c r="N62"/>
  <c r="F62"/>
  <c r="C62"/>
  <c r="D62" s="1"/>
  <c r="F61"/>
  <c r="H61"/>
  <c r="J61"/>
  <c r="L61"/>
  <c r="N61"/>
  <c r="C61"/>
  <c r="D61" s="1"/>
  <c r="F60"/>
  <c r="H60"/>
  <c r="J60"/>
  <c r="L60"/>
  <c r="N60"/>
  <c r="C60"/>
  <c r="D60"/>
  <c r="H59"/>
  <c r="J59"/>
  <c r="L59"/>
  <c r="N59"/>
  <c r="F59"/>
  <c r="C59"/>
  <c r="D59" s="1"/>
  <c r="F57"/>
  <c r="H57"/>
  <c r="J57"/>
  <c r="L57"/>
  <c r="N57"/>
  <c r="C57"/>
  <c r="D57" s="1"/>
  <c r="H56"/>
  <c r="J56"/>
  <c r="L56"/>
  <c r="N56"/>
  <c r="F56"/>
  <c r="C56"/>
  <c r="D56" s="1"/>
  <c r="H55"/>
  <c r="J55"/>
  <c r="L55"/>
  <c r="N55"/>
  <c r="F55"/>
  <c r="C55"/>
  <c r="D55"/>
  <c r="F54"/>
  <c r="H54"/>
  <c r="J54"/>
  <c r="L54"/>
  <c r="N54"/>
  <c r="C54"/>
  <c r="D54" s="1"/>
  <c r="F53"/>
  <c r="H53"/>
  <c r="J53"/>
  <c r="L53"/>
  <c r="N53"/>
  <c r="C53"/>
  <c r="D53" s="1"/>
  <c r="F51"/>
  <c r="H51"/>
  <c r="J51"/>
  <c r="L51"/>
  <c r="N51"/>
  <c r="C51"/>
  <c r="D51" s="1"/>
  <c r="F49"/>
  <c r="H49"/>
  <c r="J49"/>
  <c r="L49"/>
  <c r="N49"/>
  <c r="C49"/>
  <c r="D49"/>
  <c r="F48"/>
  <c r="H48"/>
  <c r="J48"/>
  <c r="L48"/>
  <c r="N48"/>
  <c r="C48"/>
  <c r="D48" s="1"/>
  <c r="H47"/>
  <c r="J47"/>
  <c r="L47"/>
  <c r="N47"/>
  <c r="F47"/>
  <c r="C47"/>
  <c r="D47" s="1"/>
  <c r="F44"/>
  <c r="H44"/>
  <c r="J44"/>
  <c r="L44"/>
  <c r="N44"/>
  <c r="C44"/>
  <c r="D44" s="1"/>
  <c r="H42"/>
  <c r="J42"/>
  <c r="L42"/>
  <c r="N42"/>
  <c r="F42"/>
  <c r="C42"/>
  <c r="D42"/>
  <c r="H41"/>
  <c r="J41"/>
  <c r="L41"/>
  <c r="N41"/>
  <c r="F41"/>
  <c r="C41"/>
  <c r="D41" s="1"/>
  <c r="F40"/>
  <c r="H40"/>
  <c r="J40"/>
  <c r="L40"/>
  <c r="N40"/>
  <c r="C40"/>
  <c r="D40" s="1"/>
  <c r="F38"/>
  <c r="H38"/>
  <c r="J38"/>
  <c r="L38"/>
  <c r="N38"/>
  <c r="C38"/>
  <c r="D38" s="1"/>
  <c r="F35"/>
  <c r="H35"/>
  <c r="J35"/>
  <c r="L35"/>
  <c r="N35"/>
  <c r="C35"/>
  <c r="D35"/>
  <c r="H34"/>
  <c r="J34"/>
  <c r="L34"/>
  <c r="N34"/>
  <c r="F34"/>
  <c r="C34"/>
  <c r="D34" s="1"/>
  <c r="F33"/>
  <c r="H33"/>
  <c r="J33"/>
  <c r="L33"/>
  <c r="N33"/>
  <c r="C33"/>
  <c r="D33" s="1"/>
  <c r="F31"/>
  <c r="H31"/>
  <c r="J31"/>
  <c r="L31"/>
  <c r="N31"/>
  <c r="C31"/>
  <c r="D31" s="1"/>
  <c r="F28"/>
  <c r="H28"/>
  <c r="J28"/>
  <c r="L28"/>
  <c r="N28"/>
  <c r="C28"/>
  <c r="D28"/>
  <c r="F26"/>
  <c r="H26"/>
  <c r="J26"/>
  <c r="L26"/>
  <c r="N26"/>
  <c r="C26"/>
  <c r="D26" s="1"/>
  <c r="H25"/>
  <c r="J25"/>
  <c r="L25"/>
  <c r="N25"/>
  <c r="F25"/>
  <c r="C25"/>
  <c r="D25" s="1"/>
  <c r="H24"/>
  <c r="J24"/>
  <c r="L24"/>
  <c r="N24"/>
  <c r="F24"/>
  <c r="C24"/>
  <c r="D24" s="1"/>
  <c r="F23"/>
  <c r="H23"/>
  <c r="J23"/>
  <c r="L23"/>
  <c r="N23"/>
  <c r="C23"/>
  <c r="D23"/>
  <c r="F20"/>
  <c r="H20"/>
  <c r="J20"/>
  <c r="L20"/>
  <c r="N20"/>
  <c r="C20"/>
  <c r="D20" s="1"/>
  <c r="H19"/>
  <c r="J19"/>
  <c r="L19"/>
  <c r="N19"/>
  <c r="F19"/>
  <c r="C19"/>
  <c r="D19" s="1"/>
  <c r="H18"/>
  <c r="J18"/>
  <c r="L18"/>
  <c r="N18"/>
  <c r="F18"/>
  <c r="C18"/>
  <c r="D18" s="1"/>
  <c r="F17"/>
  <c r="H17"/>
  <c r="J17"/>
  <c r="L17"/>
  <c r="N17"/>
  <c r="C17"/>
  <c r="D17"/>
  <c r="F15"/>
  <c r="H15"/>
  <c r="J15"/>
  <c r="L15"/>
  <c r="N15"/>
  <c r="C15"/>
  <c r="D15" s="1"/>
  <c r="F14"/>
  <c r="H14"/>
  <c r="J14"/>
  <c r="L14"/>
  <c r="N14"/>
  <c r="C14"/>
  <c r="D14" s="1"/>
  <c r="F11"/>
  <c r="H11"/>
  <c r="J11"/>
  <c r="L11"/>
  <c r="N11"/>
  <c r="C11"/>
  <c r="D11" s="1"/>
  <c r="F177" i="76"/>
  <c r="H177"/>
  <c r="J177"/>
  <c r="L177"/>
  <c r="C177"/>
  <c r="D177" s="1"/>
  <c r="F175"/>
  <c r="H175"/>
  <c r="J175"/>
  <c r="L175"/>
  <c r="C175"/>
  <c r="D175"/>
  <c r="H174"/>
  <c r="J174"/>
  <c r="L174"/>
  <c r="F174"/>
  <c r="C174"/>
  <c r="D174" s="1"/>
  <c r="F172"/>
  <c r="H172"/>
  <c r="J172"/>
  <c r="L172"/>
  <c r="C172"/>
  <c r="D172" s="1"/>
  <c r="F171"/>
  <c r="H171"/>
  <c r="J171"/>
  <c r="L171"/>
  <c r="C171"/>
  <c r="D171" s="1"/>
  <c r="F168"/>
  <c r="H168"/>
  <c r="J168"/>
  <c r="L168"/>
  <c r="C168"/>
  <c r="D168" s="1"/>
  <c r="F166"/>
  <c r="H166"/>
  <c r="J166"/>
  <c r="L166"/>
  <c r="C166"/>
  <c r="D166" s="1"/>
  <c r="F164"/>
  <c r="H164"/>
  <c r="J164"/>
  <c r="L164"/>
  <c r="C164"/>
  <c r="D164" s="1"/>
  <c r="F163"/>
  <c r="H163"/>
  <c r="J163"/>
  <c r="L163"/>
  <c r="C163"/>
  <c r="D163" s="1"/>
  <c r="F162"/>
  <c r="H162"/>
  <c r="J162"/>
  <c r="L162"/>
  <c r="C162"/>
  <c r="D162"/>
  <c r="F160"/>
  <c r="H160"/>
  <c r="J160"/>
  <c r="L160"/>
  <c r="C160"/>
  <c r="D160" s="1"/>
  <c r="F157"/>
  <c r="H157"/>
  <c r="J157"/>
  <c r="L157"/>
  <c r="C157"/>
  <c r="D157" s="1"/>
  <c r="F154"/>
  <c r="H154"/>
  <c r="J154"/>
  <c r="L154"/>
  <c r="C154"/>
  <c r="D154" s="1"/>
  <c r="F152"/>
  <c r="H152"/>
  <c r="J152"/>
  <c r="L152"/>
  <c r="C152"/>
  <c r="D152" s="1"/>
  <c r="F150"/>
  <c r="H150"/>
  <c r="J150"/>
  <c r="L150"/>
  <c r="C150"/>
  <c r="D150" s="1"/>
  <c r="F148"/>
  <c r="H148"/>
  <c r="J148"/>
  <c r="L148"/>
  <c r="C148"/>
  <c r="D148" s="1"/>
  <c r="F145"/>
  <c r="H145"/>
  <c r="J145"/>
  <c r="L145"/>
  <c r="C145"/>
  <c r="D145" s="1"/>
  <c r="F143"/>
  <c r="H143"/>
  <c r="J143"/>
  <c r="L143"/>
  <c r="C143"/>
  <c r="D143"/>
  <c r="F142"/>
  <c r="H142"/>
  <c r="J142"/>
  <c r="L142"/>
  <c r="C142"/>
  <c r="D142" s="1"/>
  <c r="F141"/>
  <c r="H141"/>
  <c r="J141"/>
  <c r="L141"/>
  <c r="C141"/>
  <c r="D141" s="1"/>
  <c r="F140"/>
  <c r="H140"/>
  <c r="J140"/>
  <c r="L140"/>
  <c r="C140"/>
  <c r="D140" s="1"/>
  <c r="F139"/>
  <c r="H139"/>
  <c r="J139"/>
  <c r="L139"/>
  <c r="C139"/>
  <c r="D139" s="1"/>
  <c r="F137"/>
  <c r="H137"/>
  <c r="J137"/>
  <c r="L137"/>
  <c r="C137"/>
  <c r="D137" s="1"/>
  <c r="F136"/>
  <c r="H136"/>
  <c r="J136"/>
  <c r="L136"/>
  <c r="C136"/>
  <c r="D136" s="1"/>
  <c r="F135"/>
  <c r="H135"/>
  <c r="J135"/>
  <c r="L135"/>
  <c r="C135"/>
  <c r="D135" s="1"/>
  <c r="F134"/>
  <c r="H134"/>
  <c r="J134"/>
  <c r="L134"/>
  <c r="C134"/>
  <c r="D134"/>
  <c r="F131"/>
  <c r="H131"/>
  <c r="J131"/>
  <c r="L131"/>
  <c r="C131"/>
  <c r="D131" s="1"/>
  <c r="F129"/>
  <c r="H129"/>
  <c r="J129"/>
  <c r="L129"/>
  <c r="C129"/>
  <c r="D129" s="1"/>
  <c r="H128"/>
  <c r="J128"/>
  <c r="L128"/>
  <c r="F128"/>
  <c r="C128"/>
  <c r="D128" s="1"/>
  <c r="F127"/>
  <c r="H127"/>
  <c r="J127"/>
  <c r="L127"/>
  <c r="C127"/>
  <c r="D127" s="1"/>
  <c r="H126"/>
  <c r="J126"/>
  <c r="L126"/>
  <c r="F126"/>
  <c r="C126"/>
  <c r="D126" s="1"/>
  <c r="F125"/>
  <c r="H125"/>
  <c r="J125"/>
  <c r="L125"/>
  <c r="C125"/>
  <c r="D125" s="1"/>
  <c r="F122"/>
  <c r="H122"/>
  <c r="J122"/>
  <c r="L122"/>
  <c r="C122"/>
  <c r="D122" s="1"/>
  <c r="F119"/>
  <c r="H119"/>
  <c r="J119"/>
  <c r="L119"/>
  <c r="C119"/>
  <c r="D119"/>
  <c r="F118"/>
  <c r="H118"/>
  <c r="J118"/>
  <c r="L118"/>
  <c r="C118"/>
  <c r="D118" s="1"/>
  <c r="F117"/>
  <c r="H117"/>
  <c r="J117"/>
  <c r="L117"/>
  <c r="C117"/>
  <c r="D117" s="1"/>
  <c r="F116"/>
  <c r="H116"/>
  <c r="J116"/>
  <c r="L116"/>
  <c r="C116"/>
  <c r="D116" s="1"/>
  <c r="F115"/>
  <c r="H115"/>
  <c r="J115"/>
  <c r="L115"/>
  <c r="C115"/>
  <c r="D115" s="1"/>
  <c r="F114"/>
  <c r="H114"/>
  <c r="J114"/>
  <c r="L114"/>
  <c r="C114"/>
  <c r="D114"/>
  <c r="F113"/>
  <c r="H113"/>
  <c r="J113"/>
  <c r="L113"/>
  <c r="C113"/>
  <c r="D113" s="1"/>
  <c r="F112"/>
  <c r="H112"/>
  <c r="J112"/>
  <c r="L112"/>
  <c r="C112"/>
  <c r="D112"/>
  <c r="F111"/>
  <c r="H111"/>
  <c r="J111"/>
  <c r="L111"/>
  <c r="C111"/>
  <c r="D111" s="1"/>
  <c r="F110"/>
  <c r="H110"/>
  <c r="J110"/>
  <c r="L110"/>
  <c r="C110"/>
  <c r="D110"/>
  <c r="F109"/>
  <c r="H109"/>
  <c r="J109"/>
  <c r="L109"/>
  <c r="C109"/>
  <c r="D109" s="1"/>
  <c r="F108"/>
  <c r="H108"/>
  <c r="J108"/>
  <c r="L108"/>
  <c r="C108"/>
  <c r="D108"/>
  <c r="F107"/>
  <c r="H107"/>
  <c r="J107"/>
  <c r="L107"/>
  <c r="C107"/>
  <c r="D107" s="1"/>
  <c r="F106"/>
  <c r="H106"/>
  <c r="J106"/>
  <c r="L106"/>
  <c r="C106"/>
  <c r="D106"/>
  <c r="F105"/>
  <c r="H105"/>
  <c r="J105"/>
  <c r="L105"/>
  <c r="C105"/>
  <c r="D105" s="1"/>
  <c r="F104"/>
  <c r="H104"/>
  <c r="J104"/>
  <c r="L104"/>
  <c r="C104"/>
  <c r="D104"/>
  <c r="F102"/>
  <c r="H102"/>
  <c r="J102"/>
  <c r="L102"/>
  <c r="C102"/>
  <c r="D102" s="1"/>
  <c r="F100"/>
  <c r="H100"/>
  <c r="J100"/>
  <c r="L100"/>
  <c r="C100"/>
  <c r="D100"/>
  <c r="F98"/>
  <c r="H98"/>
  <c r="J98"/>
  <c r="L98"/>
  <c r="C98"/>
  <c r="D98" s="1"/>
  <c r="F96"/>
  <c r="H96"/>
  <c r="J96"/>
  <c r="L96"/>
  <c r="C96"/>
  <c r="D96"/>
  <c r="F94"/>
  <c r="H94"/>
  <c r="J94"/>
  <c r="L94"/>
  <c r="C94"/>
  <c r="D94" s="1"/>
  <c r="F92"/>
  <c r="H92"/>
  <c r="J92"/>
  <c r="L92"/>
  <c r="C92"/>
  <c r="D92"/>
  <c r="F90"/>
  <c r="H90"/>
  <c r="J90"/>
  <c r="L90"/>
  <c r="C90"/>
  <c r="D90" s="1"/>
  <c r="F88"/>
  <c r="H88"/>
  <c r="J88"/>
  <c r="L88"/>
  <c r="C88"/>
  <c r="D88"/>
  <c r="F85"/>
  <c r="H85"/>
  <c r="J85"/>
  <c r="L85"/>
  <c r="C85"/>
  <c r="D85" s="1"/>
  <c r="F84"/>
  <c r="H84"/>
  <c r="J84"/>
  <c r="L84"/>
  <c r="C84"/>
  <c r="D84"/>
  <c r="F82"/>
  <c r="H82"/>
  <c r="J82"/>
  <c r="L82"/>
  <c r="C82"/>
  <c r="D82" s="1"/>
  <c r="F81"/>
  <c r="H81"/>
  <c r="J81"/>
  <c r="L81"/>
  <c r="C81"/>
  <c r="D81"/>
  <c r="F80"/>
  <c r="H80"/>
  <c r="J80"/>
  <c r="L80"/>
  <c r="C80"/>
  <c r="D80" s="1"/>
  <c r="F79"/>
  <c r="H79"/>
  <c r="J79"/>
  <c r="L79"/>
  <c r="C79"/>
  <c r="D79"/>
  <c r="F78"/>
  <c r="H78"/>
  <c r="J78"/>
  <c r="L78"/>
  <c r="C78"/>
  <c r="D78" s="1"/>
  <c r="F77"/>
  <c r="H77"/>
  <c r="J77"/>
  <c r="L77"/>
  <c r="C77"/>
  <c r="D77"/>
  <c r="F76"/>
  <c r="H76"/>
  <c r="J76"/>
  <c r="L76"/>
  <c r="C76"/>
  <c r="D76" s="1"/>
  <c r="F74"/>
  <c r="H74"/>
  <c r="J74"/>
  <c r="L74"/>
  <c r="C74"/>
  <c r="D74"/>
  <c r="F73"/>
  <c r="H73"/>
  <c r="J73"/>
  <c r="L73"/>
  <c r="C73"/>
  <c r="D73" s="1"/>
  <c r="F72"/>
  <c r="H72"/>
  <c r="J72"/>
  <c r="L72"/>
  <c r="C72"/>
  <c r="D72"/>
  <c r="F71"/>
  <c r="H71"/>
  <c r="J71"/>
  <c r="L71"/>
  <c r="C71"/>
  <c r="D71" s="1"/>
  <c r="F70"/>
  <c r="H70"/>
  <c r="J70"/>
  <c r="L70"/>
  <c r="C70"/>
  <c r="D70"/>
  <c r="F69"/>
  <c r="H69"/>
  <c r="J69"/>
  <c r="L69"/>
  <c r="C69"/>
  <c r="D69" s="1"/>
  <c r="F67"/>
  <c r="H67"/>
  <c r="J67"/>
  <c r="L67"/>
  <c r="C67"/>
  <c r="D67"/>
  <c r="F66"/>
  <c r="H66"/>
  <c r="J66"/>
  <c r="L66"/>
  <c r="C66"/>
  <c r="D66" s="1"/>
  <c r="F65"/>
  <c r="H65"/>
  <c r="J65"/>
  <c r="L65"/>
  <c r="C65"/>
  <c r="D65"/>
  <c r="F63"/>
  <c r="H63"/>
  <c r="J63"/>
  <c r="L63"/>
  <c r="C63"/>
  <c r="D63" s="1"/>
  <c r="F62"/>
  <c r="H62"/>
  <c r="J62"/>
  <c r="L62"/>
  <c r="C62"/>
  <c r="D62"/>
  <c r="F61"/>
  <c r="H61"/>
  <c r="J61"/>
  <c r="L61"/>
  <c r="C61"/>
  <c r="D61" s="1"/>
  <c r="F60"/>
  <c r="H60"/>
  <c r="J60"/>
  <c r="L60"/>
  <c r="C60"/>
  <c r="D60"/>
  <c r="F59"/>
  <c r="H59"/>
  <c r="J59"/>
  <c r="L59"/>
  <c r="C59"/>
  <c r="D59" s="1"/>
  <c r="F57"/>
  <c r="H57"/>
  <c r="J57"/>
  <c r="L57"/>
  <c r="C57"/>
  <c r="D57"/>
  <c r="F56"/>
  <c r="H56"/>
  <c r="J56"/>
  <c r="L56"/>
  <c r="C56"/>
  <c r="D56" s="1"/>
  <c r="F55"/>
  <c r="H55"/>
  <c r="J55"/>
  <c r="L55"/>
  <c r="C55"/>
  <c r="D55"/>
  <c r="F54"/>
  <c r="H54"/>
  <c r="J54"/>
  <c r="L54"/>
  <c r="C54"/>
  <c r="D54" s="1"/>
  <c r="F53"/>
  <c r="H53"/>
  <c r="J53"/>
  <c r="L53"/>
  <c r="C53"/>
  <c r="D53"/>
  <c r="F51"/>
  <c r="H51"/>
  <c r="J51"/>
  <c r="L51"/>
  <c r="C51"/>
  <c r="D51" s="1"/>
  <c r="F49"/>
  <c r="H49"/>
  <c r="J49"/>
  <c r="L49"/>
  <c r="C49"/>
  <c r="D49"/>
  <c r="F48"/>
  <c r="H48"/>
  <c r="J48"/>
  <c r="L48"/>
  <c r="C48"/>
  <c r="D48" s="1"/>
  <c r="F47"/>
  <c r="H47"/>
  <c r="J47"/>
  <c r="L47"/>
  <c r="C47"/>
  <c r="D47"/>
  <c r="F44"/>
  <c r="H44"/>
  <c r="J44"/>
  <c r="L44"/>
  <c r="C44"/>
  <c r="D44" s="1"/>
  <c r="F42"/>
  <c r="H42"/>
  <c r="J42"/>
  <c r="L42"/>
  <c r="C42"/>
  <c r="D42"/>
  <c r="F41"/>
  <c r="H41"/>
  <c r="J41"/>
  <c r="L41"/>
  <c r="C41"/>
  <c r="D41" s="1"/>
  <c r="F40"/>
  <c r="H40"/>
  <c r="J40"/>
  <c r="L40"/>
  <c r="C40"/>
  <c r="D40"/>
  <c r="H38"/>
  <c r="J38"/>
  <c r="L38"/>
  <c r="F38"/>
  <c r="C38"/>
  <c r="D38" s="1"/>
  <c r="F35"/>
  <c r="H35"/>
  <c r="J35"/>
  <c r="L35"/>
  <c r="C35"/>
  <c r="D35"/>
  <c r="F34"/>
  <c r="H34"/>
  <c r="J34"/>
  <c r="L34"/>
  <c r="C34"/>
  <c r="D34" s="1"/>
  <c r="F33"/>
  <c r="H33"/>
  <c r="J33"/>
  <c r="L33"/>
  <c r="C33"/>
  <c r="D33"/>
  <c r="H31"/>
  <c r="J31"/>
  <c r="L31"/>
  <c r="F31"/>
  <c r="C31"/>
  <c r="D31" s="1"/>
  <c r="F28"/>
  <c r="H28"/>
  <c r="J28"/>
  <c r="L28"/>
  <c r="C28"/>
  <c r="D28"/>
  <c r="F26"/>
  <c r="H26"/>
  <c r="J26"/>
  <c r="L26"/>
  <c r="C26"/>
  <c r="D26" s="1"/>
  <c r="F25"/>
  <c r="H25"/>
  <c r="J25"/>
  <c r="L25"/>
  <c r="C25"/>
  <c r="D25"/>
  <c r="F24"/>
  <c r="H24"/>
  <c r="J24"/>
  <c r="L24"/>
  <c r="C24"/>
  <c r="D24" s="1"/>
  <c r="F23"/>
  <c r="H23"/>
  <c r="J23"/>
  <c r="L23"/>
  <c r="C23"/>
  <c r="D23"/>
  <c r="F20"/>
  <c r="H20"/>
  <c r="J20"/>
  <c r="L20"/>
  <c r="C20"/>
  <c r="D20" s="1"/>
  <c r="F19"/>
  <c r="H19"/>
  <c r="J19"/>
  <c r="L19"/>
  <c r="C19"/>
  <c r="D19"/>
  <c r="F18"/>
  <c r="H18"/>
  <c r="J18"/>
  <c r="L18"/>
  <c r="C18"/>
  <c r="D18" s="1"/>
  <c r="F17"/>
  <c r="H17"/>
  <c r="J17"/>
  <c r="L17"/>
  <c r="C17"/>
  <c r="D17"/>
  <c r="F15"/>
  <c r="H15"/>
  <c r="J15"/>
  <c r="L15"/>
  <c r="C15"/>
  <c r="D15" s="1"/>
  <c r="F14"/>
  <c r="H14"/>
  <c r="J14"/>
  <c r="L14"/>
  <c r="C14"/>
  <c r="D14"/>
  <c r="F11"/>
  <c r="H11"/>
  <c r="J11"/>
  <c r="L11"/>
  <c r="C11"/>
  <c r="D11" s="1"/>
  <c r="F177" i="77"/>
  <c r="H177"/>
  <c r="J177"/>
  <c r="C177"/>
  <c r="D177" s="1"/>
  <c r="F175"/>
  <c r="H175"/>
  <c r="J175"/>
  <c r="C175"/>
  <c r="D175"/>
  <c r="F174"/>
  <c r="H174"/>
  <c r="J174"/>
  <c r="C174"/>
  <c r="D174" s="1"/>
  <c r="F172"/>
  <c r="H172"/>
  <c r="J172"/>
  <c r="C172"/>
  <c r="D172" s="1"/>
  <c r="F171"/>
  <c r="H171"/>
  <c r="J171"/>
  <c r="C171"/>
  <c r="D171" s="1"/>
  <c r="H168"/>
  <c r="J168"/>
  <c r="F168"/>
  <c r="C168"/>
  <c r="D168"/>
  <c r="F166"/>
  <c r="H166"/>
  <c r="J166"/>
  <c r="C166"/>
  <c r="D166" s="1"/>
  <c r="H164"/>
  <c r="J164"/>
  <c r="F164"/>
  <c r="C164"/>
  <c r="D164" s="1"/>
  <c r="J163"/>
  <c r="H163"/>
  <c r="F163"/>
  <c r="C163"/>
  <c r="D163" s="1"/>
  <c r="F162"/>
  <c r="H162"/>
  <c r="J162"/>
  <c r="C162"/>
  <c r="D162" s="1"/>
  <c r="F160"/>
  <c r="H160"/>
  <c r="J160"/>
  <c r="C160"/>
  <c r="D160" s="1"/>
  <c r="F157"/>
  <c r="H157"/>
  <c r="J157"/>
  <c r="C157"/>
  <c r="D157" s="1"/>
  <c r="F154"/>
  <c r="H154"/>
  <c r="J154"/>
  <c r="C154"/>
  <c r="D154" s="1"/>
  <c r="F152"/>
  <c r="H152"/>
  <c r="J152"/>
  <c r="C152"/>
  <c r="D152"/>
  <c r="F150"/>
  <c r="H150"/>
  <c r="J150"/>
  <c r="C150"/>
  <c r="D150" s="1"/>
  <c r="F148"/>
  <c r="H148"/>
  <c r="J148"/>
  <c r="C148"/>
  <c r="D148" s="1"/>
  <c r="F145"/>
  <c r="H145"/>
  <c r="J145"/>
  <c r="C145"/>
  <c r="D145" s="1"/>
  <c r="F143"/>
  <c r="H143"/>
  <c r="J143"/>
  <c r="C143"/>
  <c r="D143"/>
  <c r="F142"/>
  <c r="H142"/>
  <c r="J142"/>
  <c r="C142"/>
  <c r="D142" s="1"/>
  <c r="H141"/>
  <c r="J141"/>
  <c r="F141"/>
  <c r="C141"/>
  <c r="D141" s="1"/>
  <c r="F140"/>
  <c r="H140"/>
  <c r="J140"/>
  <c r="C140"/>
  <c r="D140" s="1"/>
  <c r="H139"/>
  <c r="J139"/>
  <c r="F139"/>
  <c r="C139"/>
  <c r="D139"/>
  <c r="H137"/>
  <c r="J137"/>
  <c r="F137"/>
  <c r="C137"/>
  <c r="D137" s="1"/>
  <c r="F136"/>
  <c r="H136"/>
  <c r="J136"/>
  <c r="C136"/>
  <c r="D136" s="1"/>
  <c r="H135"/>
  <c r="J135"/>
  <c r="F135"/>
  <c r="C135"/>
  <c r="D135" s="1"/>
  <c r="F134"/>
  <c r="H134"/>
  <c r="J134"/>
  <c r="C134"/>
  <c r="D134"/>
  <c r="F131"/>
  <c r="H131"/>
  <c r="J131"/>
  <c r="C131"/>
  <c r="D131" s="1"/>
  <c r="F129"/>
  <c r="H129"/>
  <c r="J129"/>
  <c r="C129"/>
  <c r="D129" s="1"/>
  <c r="F128"/>
  <c r="H128"/>
  <c r="J128"/>
  <c r="C128"/>
  <c r="D128" s="1"/>
  <c r="H127"/>
  <c r="J127"/>
  <c r="F127"/>
  <c r="C127"/>
  <c r="D127"/>
  <c r="F126"/>
  <c r="H126"/>
  <c r="J126"/>
  <c r="C126"/>
  <c r="D126" s="1"/>
  <c r="H125"/>
  <c r="J125"/>
  <c r="F125"/>
  <c r="C125"/>
  <c r="D125" s="1"/>
  <c r="F122"/>
  <c r="H122"/>
  <c r="J122"/>
  <c r="C122"/>
  <c r="D122" s="1"/>
  <c r="F119"/>
  <c r="H119"/>
  <c r="J119"/>
  <c r="C119"/>
  <c r="D119"/>
  <c r="H118"/>
  <c r="J118"/>
  <c r="F118"/>
  <c r="C118"/>
  <c r="D118" s="1"/>
  <c r="F117"/>
  <c r="H117"/>
  <c r="J117"/>
  <c r="C117"/>
  <c r="D117" s="1"/>
  <c r="H116"/>
  <c r="J116"/>
  <c r="F116"/>
  <c r="C116"/>
  <c r="D116" s="1"/>
  <c r="J115"/>
  <c r="H115"/>
  <c r="F115"/>
  <c r="C115"/>
  <c r="D115"/>
  <c r="J114"/>
  <c r="H114"/>
  <c r="F114"/>
  <c r="C114"/>
  <c r="D114" s="1"/>
  <c r="F113"/>
  <c r="H113"/>
  <c r="J113"/>
  <c r="C113"/>
  <c r="D113" s="1"/>
  <c r="H112"/>
  <c r="J112"/>
  <c r="F112"/>
  <c r="C112"/>
  <c r="D112" s="1"/>
  <c r="J111"/>
  <c r="H111"/>
  <c r="F111"/>
  <c r="C111"/>
  <c r="D111"/>
  <c r="J110"/>
  <c r="H110"/>
  <c r="F110"/>
  <c r="C110"/>
  <c r="D110" s="1"/>
  <c r="F109"/>
  <c r="H109"/>
  <c r="J109"/>
  <c r="C109"/>
  <c r="D109" s="1"/>
  <c r="H108"/>
  <c r="J108"/>
  <c r="F108"/>
  <c r="C108"/>
  <c r="D108" s="1"/>
  <c r="J107"/>
  <c r="H107"/>
  <c r="F107"/>
  <c r="C107"/>
  <c r="D107"/>
  <c r="J106"/>
  <c r="H106"/>
  <c r="F106"/>
  <c r="C106"/>
  <c r="D106" s="1"/>
  <c r="F105"/>
  <c r="H105"/>
  <c r="J105"/>
  <c r="C105"/>
  <c r="D105" s="1"/>
  <c r="H104"/>
  <c r="J104"/>
  <c r="F104"/>
  <c r="C104"/>
  <c r="D104" s="1"/>
  <c r="H102"/>
  <c r="J102"/>
  <c r="F102"/>
  <c r="C102"/>
  <c r="D102"/>
  <c r="H100"/>
  <c r="J100"/>
  <c r="F100"/>
  <c r="C100"/>
  <c r="D100" s="1"/>
  <c r="F98"/>
  <c r="H98"/>
  <c r="J98"/>
  <c r="C98"/>
  <c r="D98" s="1"/>
  <c r="H96"/>
  <c r="J96"/>
  <c r="F96"/>
  <c r="C96"/>
  <c r="D96" s="1"/>
  <c r="F94"/>
  <c r="H94"/>
  <c r="J94"/>
  <c r="C94"/>
  <c r="D94"/>
  <c r="F92"/>
  <c r="H92"/>
  <c r="J92"/>
  <c r="C92"/>
  <c r="D92" s="1"/>
  <c r="F90"/>
  <c r="H90"/>
  <c r="J90"/>
  <c r="C90"/>
  <c r="D90" s="1"/>
  <c r="F88"/>
  <c r="H88"/>
  <c r="J88"/>
  <c r="C88"/>
  <c r="D88" s="1"/>
  <c r="F85"/>
  <c r="H85"/>
  <c r="J85"/>
  <c r="C85"/>
  <c r="D85" s="1"/>
  <c r="F84"/>
  <c r="H84"/>
  <c r="J84"/>
  <c r="C84"/>
  <c r="D84" s="1"/>
  <c r="F82"/>
  <c r="H82"/>
  <c r="J82"/>
  <c r="C82"/>
  <c r="D82" s="1"/>
  <c r="F81"/>
  <c r="H81"/>
  <c r="J81"/>
  <c r="C81"/>
  <c r="D81" s="1"/>
  <c r="H80"/>
  <c r="J80"/>
  <c r="F80"/>
  <c r="C80"/>
  <c r="D80"/>
  <c r="F79"/>
  <c r="H79"/>
  <c r="J79"/>
  <c r="C79"/>
  <c r="D79" s="1"/>
  <c r="H78"/>
  <c r="J78"/>
  <c r="F78"/>
  <c r="C78"/>
  <c r="D78" s="1"/>
  <c r="F77"/>
  <c r="H77"/>
  <c r="J77"/>
  <c r="C77"/>
  <c r="D77" s="1"/>
  <c r="H76"/>
  <c r="J76"/>
  <c r="F76"/>
  <c r="C76"/>
  <c r="D76"/>
  <c r="H74"/>
  <c r="J74"/>
  <c r="F74"/>
  <c r="C74"/>
  <c r="D74" s="1"/>
  <c r="J73"/>
  <c r="H73"/>
  <c r="F73"/>
  <c r="C73"/>
  <c r="D73" s="1"/>
  <c r="F72"/>
  <c r="H72"/>
  <c r="J72"/>
  <c r="C72"/>
  <c r="D72" s="1"/>
  <c r="F71"/>
  <c r="H71"/>
  <c r="J71"/>
  <c r="C71"/>
  <c r="D71"/>
  <c r="H70"/>
  <c r="J70"/>
  <c r="F70"/>
  <c r="C70"/>
  <c r="D70" s="1"/>
  <c r="J69"/>
  <c r="H69"/>
  <c r="F69"/>
  <c r="C69"/>
  <c r="D69" s="1"/>
  <c r="H67"/>
  <c r="J67"/>
  <c r="F67"/>
  <c r="C67"/>
  <c r="D67" s="1"/>
  <c r="F66"/>
  <c r="H66"/>
  <c r="J66"/>
  <c r="C66"/>
  <c r="D66"/>
  <c r="H65"/>
  <c r="J65"/>
  <c r="F65"/>
  <c r="C65"/>
  <c r="D65" s="1"/>
  <c r="F63"/>
  <c r="H63"/>
  <c r="J63"/>
  <c r="C63"/>
  <c r="D63" s="1"/>
  <c r="F62"/>
  <c r="H62"/>
  <c r="J62"/>
  <c r="C62"/>
  <c r="D62" s="1"/>
  <c r="H61"/>
  <c r="J61"/>
  <c r="F61"/>
  <c r="C61"/>
  <c r="D61"/>
  <c r="F60"/>
  <c r="H60"/>
  <c r="J60"/>
  <c r="C60"/>
  <c r="D60" s="1"/>
  <c r="H59"/>
  <c r="J59"/>
  <c r="F59"/>
  <c r="C59"/>
  <c r="D59" s="1"/>
  <c r="F57"/>
  <c r="H57"/>
  <c r="J57"/>
  <c r="C57"/>
  <c r="D57" s="1"/>
  <c r="F56"/>
  <c r="H56"/>
  <c r="J56"/>
  <c r="C56"/>
  <c r="D56"/>
  <c r="H55"/>
  <c r="J55"/>
  <c r="F55"/>
  <c r="C55"/>
  <c r="D55" s="1"/>
  <c r="F54"/>
  <c r="H54"/>
  <c r="J54"/>
  <c r="C54"/>
  <c r="D54" s="1"/>
  <c r="H53"/>
  <c r="J53"/>
  <c r="F53"/>
  <c r="C53"/>
  <c r="D53" s="1"/>
  <c r="H51"/>
  <c r="J51"/>
  <c r="F51"/>
  <c r="C51"/>
  <c r="D51"/>
  <c r="H49"/>
  <c r="J49"/>
  <c r="F49"/>
  <c r="C49"/>
  <c r="D49" s="1"/>
  <c r="J48"/>
  <c r="H48"/>
  <c r="F48"/>
  <c r="C48"/>
  <c r="D48" s="1"/>
  <c r="F47"/>
  <c r="H47"/>
  <c r="J47"/>
  <c r="C47"/>
  <c r="D47" s="1"/>
  <c r="F44"/>
  <c r="H44"/>
  <c r="J44"/>
  <c r="C44"/>
  <c r="D44"/>
  <c r="H42"/>
  <c r="J42"/>
  <c r="F42"/>
  <c r="C42"/>
  <c r="D42" s="1"/>
  <c r="J41"/>
  <c r="H41"/>
  <c r="F41"/>
  <c r="C41"/>
  <c r="D41" s="1"/>
  <c r="F40"/>
  <c r="H40"/>
  <c r="J40"/>
  <c r="C40"/>
  <c r="D40" s="1"/>
  <c r="H38"/>
  <c r="J38"/>
  <c r="F38"/>
  <c r="C38"/>
  <c r="D38"/>
  <c r="F35"/>
  <c r="H35"/>
  <c r="J35"/>
  <c r="C35"/>
  <c r="D35" s="1"/>
  <c r="H34"/>
  <c r="J34"/>
  <c r="F34"/>
  <c r="C34"/>
  <c r="D34" s="1"/>
  <c r="F33"/>
  <c r="H33"/>
  <c r="J33"/>
  <c r="C33"/>
  <c r="D33" s="1"/>
  <c r="F31"/>
  <c r="H31"/>
  <c r="J31"/>
  <c r="C31"/>
  <c r="D31"/>
  <c r="F28"/>
  <c r="H28"/>
  <c r="J28"/>
  <c r="C28"/>
  <c r="D28" s="1"/>
  <c r="H26"/>
  <c r="J26"/>
  <c r="F26"/>
  <c r="C26"/>
  <c r="D26" s="1"/>
  <c r="J25"/>
  <c r="H25"/>
  <c r="F25"/>
  <c r="C25"/>
  <c r="D25" s="1"/>
  <c r="F24"/>
  <c r="H24"/>
  <c r="J24"/>
  <c r="C24"/>
  <c r="D24"/>
  <c r="F23"/>
  <c r="H23"/>
  <c r="J23"/>
  <c r="C23"/>
  <c r="D23" s="1"/>
  <c r="F20"/>
  <c r="H20"/>
  <c r="J20"/>
  <c r="C20"/>
  <c r="D20" s="1"/>
  <c r="H19"/>
  <c r="J19"/>
  <c r="F19"/>
  <c r="C19"/>
  <c r="D19" s="1"/>
  <c r="F18"/>
  <c r="H18"/>
  <c r="J18"/>
  <c r="C18"/>
  <c r="D18"/>
  <c r="F17"/>
  <c r="H17"/>
  <c r="J17"/>
  <c r="C17"/>
  <c r="D17" s="1"/>
  <c r="H15"/>
  <c r="J15"/>
  <c r="F15"/>
  <c r="C15"/>
  <c r="D15" s="1"/>
  <c r="J14"/>
  <c r="H14"/>
  <c r="F14"/>
  <c r="C14"/>
  <c r="D14" s="1"/>
  <c r="F11"/>
  <c r="H11"/>
  <c r="J11"/>
  <c r="C11"/>
  <c r="D11" s="1"/>
  <c r="F79" i="69"/>
  <c r="D79"/>
  <c r="F78"/>
  <c r="F77"/>
  <c r="D77"/>
  <c r="F74"/>
  <c r="F71"/>
  <c r="D71"/>
  <c r="F70"/>
  <c r="F68"/>
  <c r="D68"/>
  <c r="F65"/>
  <c r="D65"/>
  <c r="F63"/>
  <c r="D63"/>
  <c r="F60"/>
  <c r="F59"/>
  <c r="D59"/>
  <c r="F58"/>
  <c r="D58"/>
  <c r="F57"/>
  <c r="D57"/>
  <c r="F56"/>
  <c r="F55"/>
  <c r="D55"/>
  <c r="F54"/>
  <c r="F53"/>
  <c r="D53"/>
  <c r="F51"/>
  <c r="F50"/>
  <c r="D50"/>
  <c r="F49"/>
  <c r="F47"/>
  <c r="D47"/>
  <c r="F45"/>
  <c r="F43"/>
  <c r="D43"/>
  <c r="F42"/>
  <c r="F40"/>
  <c r="D40"/>
  <c r="F37"/>
  <c r="D37"/>
  <c r="F36"/>
  <c r="D36"/>
  <c r="F34"/>
  <c r="F33"/>
  <c r="D33"/>
  <c r="F31"/>
  <c r="D31"/>
  <c r="F30"/>
  <c r="D30"/>
  <c r="F29"/>
  <c r="F28"/>
  <c r="D28"/>
  <c r="F27"/>
  <c r="D27"/>
  <c r="F25"/>
  <c r="D25"/>
  <c r="F24"/>
  <c r="F23"/>
  <c r="D23"/>
  <c r="F21"/>
  <c r="D21"/>
  <c r="F19"/>
  <c r="D19"/>
  <c r="F18"/>
  <c r="F15"/>
  <c r="F13"/>
  <c r="F11"/>
  <c r="D11"/>
  <c r="D80" s="1"/>
  <c r="F76"/>
  <c r="D76"/>
  <c r="F75"/>
  <c r="D75"/>
  <c r="F73"/>
  <c r="D73"/>
  <c r="F72"/>
  <c r="D72"/>
  <c r="F69"/>
  <c r="D69"/>
  <c r="F67"/>
  <c r="D67"/>
  <c r="F66"/>
  <c r="D66"/>
  <c r="F64"/>
  <c r="D64"/>
  <c r="F62"/>
  <c r="D62"/>
  <c r="F61"/>
  <c r="D61"/>
  <c r="F52"/>
  <c r="D52"/>
  <c r="F48"/>
  <c r="D48"/>
  <c r="F46"/>
  <c r="D46"/>
  <c r="F44"/>
  <c r="D44"/>
  <c r="F41"/>
  <c r="D41"/>
  <c r="F39"/>
  <c r="D39"/>
  <c r="F38"/>
  <c r="D38"/>
  <c r="F35"/>
  <c r="D35"/>
  <c r="F32"/>
  <c r="D32"/>
  <c r="F26"/>
  <c r="D26"/>
  <c r="F22"/>
  <c r="D22"/>
  <c r="F20"/>
  <c r="D20"/>
  <c r="F17"/>
  <c r="D17"/>
  <c r="F16"/>
  <c r="D16"/>
  <c r="F14"/>
  <c r="D14"/>
  <c r="F12" i="83"/>
  <c r="D12"/>
  <c r="F10"/>
  <c r="F9"/>
  <c r="D9"/>
  <c r="F8"/>
  <c r="B3"/>
  <c r="F79" i="82"/>
  <c r="F78"/>
  <c r="F77"/>
  <c r="F74"/>
  <c r="F71"/>
  <c r="F70"/>
  <c r="F68"/>
  <c r="F65"/>
  <c r="F63"/>
  <c r="F60"/>
  <c r="F59"/>
  <c r="F58"/>
  <c r="F57"/>
  <c r="F56"/>
  <c r="F55"/>
  <c r="F54"/>
  <c r="F53"/>
  <c r="F51"/>
  <c r="F50"/>
  <c r="F49"/>
  <c r="F47"/>
  <c r="F45"/>
  <c r="F43"/>
  <c r="F42"/>
  <c r="F40"/>
  <c r="F37"/>
  <c r="F36"/>
  <c r="F34"/>
  <c r="F33"/>
  <c r="F31"/>
  <c r="F30"/>
  <c r="F29"/>
  <c r="F28"/>
  <c r="F27"/>
  <c r="F25"/>
  <c r="F24"/>
  <c r="F23"/>
  <c r="F21"/>
  <c r="F19"/>
  <c r="F18"/>
  <c r="C18" i="83"/>
  <c r="F15" i="82"/>
  <c r="C15" i="83"/>
  <c r="F13" i="82"/>
  <c r="F10"/>
  <c r="C10" i="83"/>
  <c r="C80" s="1"/>
  <c r="F79" i="68"/>
  <c r="F78"/>
  <c r="F77"/>
  <c r="F74"/>
  <c r="F71"/>
  <c r="F70"/>
  <c r="F68"/>
  <c r="F65"/>
  <c r="F63"/>
  <c r="F60"/>
  <c r="F59"/>
  <c r="F58"/>
  <c r="F57"/>
  <c r="F56"/>
  <c r="F55"/>
  <c r="F54"/>
  <c r="F53"/>
  <c r="F51"/>
  <c r="F50"/>
  <c r="F49"/>
  <c r="F47"/>
  <c r="F45"/>
  <c r="F43"/>
  <c r="F42"/>
  <c r="F40"/>
  <c r="F37"/>
  <c r="F36"/>
  <c r="F34"/>
  <c r="F33"/>
  <c r="F31"/>
  <c r="F30"/>
  <c r="F29"/>
  <c r="F28"/>
  <c r="F27"/>
  <c r="F25"/>
  <c r="F24"/>
  <c r="F23"/>
  <c r="F21"/>
  <c r="F19"/>
  <c r="F18"/>
  <c r="C18" i="69"/>
  <c r="F15" i="68"/>
  <c r="C15" i="69"/>
  <c r="F13" i="68"/>
  <c r="C13" i="69"/>
  <c r="F10" i="68"/>
  <c r="C10" i="69"/>
  <c r="F53" i="81"/>
  <c r="H53"/>
  <c r="J53"/>
  <c r="L53"/>
  <c r="C53"/>
  <c r="D53" s="1"/>
  <c r="F52"/>
  <c r="H52"/>
  <c r="J52"/>
  <c r="L52"/>
  <c r="C52"/>
  <c r="D52" s="1"/>
  <c r="F51"/>
  <c r="H51"/>
  <c r="J51"/>
  <c r="L51"/>
  <c r="D51"/>
  <c r="H50"/>
  <c r="J50"/>
  <c r="L50"/>
  <c r="F50"/>
  <c r="D50"/>
  <c r="C50"/>
  <c r="H49"/>
  <c r="J49"/>
  <c r="L49"/>
  <c r="F49"/>
  <c r="D49"/>
  <c r="F48"/>
  <c r="H48"/>
  <c r="J48"/>
  <c r="L48"/>
  <c r="C48"/>
  <c r="D48" s="1"/>
  <c r="F47"/>
  <c r="H47"/>
  <c r="J47"/>
  <c r="L47"/>
  <c r="D47"/>
  <c r="H46"/>
  <c r="J46"/>
  <c r="L46"/>
  <c r="F46"/>
  <c r="D46"/>
  <c r="F45"/>
  <c r="H45"/>
  <c r="J45"/>
  <c r="L45"/>
  <c r="C45"/>
  <c r="D45" s="1"/>
  <c r="F44"/>
  <c r="H44"/>
  <c r="J44"/>
  <c r="L44"/>
  <c r="C44"/>
  <c r="D44" s="1"/>
  <c r="F43"/>
  <c r="H43"/>
  <c r="J43"/>
  <c r="L43"/>
  <c r="D43"/>
  <c r="H42"/>
  <c r="J42"/>
  <c r="L42"/>
  <c r="F42"/>
  <c r="D42"/>
  <c r="C42"/>
  <c r="H41"/>
  <c r="J41"/>
  <c r="L41"/>
  <c r="F41"/>
  <c r="C41"/>
  <c r="D41" s="1"/>
  <c r="H40"/>
  <c r="J40"/>
  <c r="L40"/>
  <c r="F40"/>
  <c r="D40"/>
  <c r="C40"/>
  <c r="H39"/>
  <c r="J39"/>
  <c r="L39"/>
  <c r="F39"/>
  <c r="C39"/>
  <c r="D39" s="1"/>
  <c r="H38"/>
  <c r="J38"/>
  <c r="L38"/>
  <c r="F38"/>
  <c r="D38"/>
  <c r="C38"/>
  <c r="H37"/>
  <c r="J37"/>
  <c r="L37"/>
  <c r="F37"/>
  <c r="C37"/>
  <c r="D37" s="1"/>
  <c r="H36"/>
  <c r="J36"/>
  <c r="L36"/>
  <c r="F36"/>
  <c r="D36"/>
  <c r="C36"/>
  <c r="H35"/>
  <c r="J35"/>
  <c r="L35"/>
  <c r="F35"/>
  <c r="C35"/>
  <c r="D35" s="1"/>
  <c r="H34"/>
  <c r="J34"/>
  <c r="L34"/>
  <c r="F34"/>
  <c r="D34"/>
  <c r="C34"/>
  <c r="H33"/>
  <c r="J33"/>
  <c r="L33"/>
  <c r="F33"/>
  <c r="C33"/>
  <c r="D33" s="1"/>
  <c r="H32"/>
  <c r="J32"/>
  <c r="L32"/>
  <c r="F32"/>
  <c r="D32"/>
  <c r="F31"/>
  <c r="H31"/>
  <c r="J31"/>
  <c r="L31"/>
  <c r="D31"/>
  <c r="H30"/>
  <c r="J30"/>
  <c r="L30"/>
  <c r="F30"/>
  <c r="C30"/>
  <c r="D30" s="1"/>
  <c r="H29"/>
  <c r="J29"/>
  <c r="L29"/>
  <c r="F29"/>
  <c r="D29"/>
  <c r="C29"/>
  <c r="H28"/>
  <c r="J28"/>
  <c r="L28"/>
  <c r="F28"/>
  <c r="C28"/>
  <c r="D28" s="1"/>
  <c r="H27"/>
  <c r="J27"/>
  <c r="L27"/>
  <c r="F27"/>
  <c r="D27"/>
  <c r="C27"/>
  <c r="H26"/>
  <c r="J26"/>
  <c r="L26"/>
  <c r="F26"/>
  <c r="D26"/>
  <c r="F25"/>
  <c r="H25"/>
  <c r="J25"/>
  <c r="L25"/>
  <c r="C25"/>
  <c r="D25" s="1"/>
  <c r="F24"/>
  <c r="H24"/>
  <c r="J24"/>
  <c r="L24"/>
  <c r="C24"/>
  <c r="D24" s="1"/>
  <c r="F23"/>
  <c r="H23"/>
  <c r="J23"/>
  <c r="L23"/>
  <c r="D23"/>
  <c r="H22"/>
  <c r="J22"/>
  <c r="L22"/>
  <c r="F22"/>
  <c r="D22"/>
  <c r="C22"/>
  <c r="H21"/>
  <c r="J21"/>
  <c r="L21"/>
  <c r="F21"/>
  <c r="C21"/>
  <c r="D21" s="1"/>
  <c r="H20"/>
  <c r="J20"/>
  <c r="L20"/>
  <c r="F20"/>
  <c r="D20"/>
  <c r="F19"/>
  <c r="H19"/>
  <c r="J19"/>
  <c r="L19"/>
  <c r="C19"/>
  <c r="D19" s="1"/>
  <c r="F18"/>
  <c r="H18"/>
  <c r="J18"/>
  <c r="L18"/>
  <c r="C18"/>
  <c r="D18" s="1"/>
  <c r="F17"/>
  <c r="H17"/>
  <c r="J17"/>
  <c r="L17"/>
  <c r="C17"/>
  <c r="D17" s="1"/>
  <c r="F16"/>
  <c r="H16"/>
  <c r="J16"/>
  <c r="L16"/>
  <c r="C16"/>
  <c r="D16" s="1"/>
  <c r="F15"/>
  <c r="H15"/>
  <c r="J15"/>
  <c r="L15"/>
  <c r="C15"/>
  <c r="D15" s="1"/>
  <c r="F14"/>
  <c r="H14"/>
  <c r="J14"/>
  <c r="L14"/>
  <c r="C14"/>
  <c r="D14" s="1"/>
  <c r="F13"/>
  <c r="H13"/>
  <c r="J13"/>
  <c r="L13"/>
  <c r="D13"/>
  <c r="H12"/>
  <c r="J12"/>
  <c r="L12"/>
  <c r="F12"/>
  <c r="D12"/>
  <c r="F11"/>
  <c r="H11"/>
  <c r="J11"/>
  <c r="L11"/>
  <c r="C11"/>
  <c r="D11" s="1"/>
  <c r="F10"/>
  <c r="H10"/>
  <c r="J10"/>
  <c r="L10"/>
  <c r="F9"/>
  <c r="H9"/>
  <c r="J9"/>
  <c r="L9"/>
  <c r="D9"/>
  <c r="H8"/>
  <c r="J8"/>
  <c r="L8"/>
  <c r="F8"/>
  <c r="B4"/>
  <c r="B3"/>
  <c r="F53" i="80"/>
  <c r="H53"/>
  <c r="J53"/>
  <c r="L53"/>
  <c r="C53"/>
  <c r="D53" s="1"/>
  <c r="F52"/>
  <c r="H52"/>
  <c r="J52"/>
  <c r="L52"/>
  <c r="C52"/>
  <c r="D52"/>
  <c r="H51"/>
  <c r="J51"/>
  <c r="L51"/>
  <c r="F51"/>
  <c r="D51"/>
  <c r="F50"/>
  <c r="H50"/>
  <c r="J50"/>
  <c r="L50"/>
  <c r="C50"/>
  <c r="D50" s="1"/>
  <c r="F49"/>
  <c r="H49"/>
  <c r="J49"/>
  <c r="L49"/>
  <c r="D49"/>
  <c r="H48"/>
  <c r="J48"/>
  <c r="L48"/>
  <c r="F48"/>
  <c r="C48"/>
  <c r="D48" s="1"/>
  <c r="F47"/>
  <c r="H47"/>
  <c r="J47"/>
  <c r="L47"/>
  <c r="D47"/>
  <c r="H46"/>
  <c r="J46"/>
  <c r="L46"/>
  <c r="F46"/>
  <c r="D46"/>
  <c r="F45"/>
  <c r="H45"/>
  <c r="J45"/>
  <c r="L45"/>
  <c r="D45"/>
  <c r="C45"/>
  <c r="F44"/>
  <c r="H44"/>
  <c r="J44"/>
  <c r="L44"/>
  <c r="C44"/>
  <c r="D44"/>
  <c r="H43"/>
  <c r="J43"/>
  <c r="L43"/>
  <c r="F43"/>
  <c r="D43"/>
  <c r="F42"/>
  <c r="H42"/>
  <c r="J42"/>
  <c r="L42"/>
  <c r="C42"/>
  <c r="D42" s="1"/>
  <c r="F41"/>
  <c r="H41"/>
  <c r="J41"/>
  <c r="L41"/>
  <c r="C41"/>
  <c r="D41" s="1"/>
  <c r="H40"/>
  <c r="J40"/>
  <c r="L40"/>
  <c r="F40"/>
  <c r="C40"/>
  <c r="D40" s="1"/>
  <c r="F39"/>
  <c r="H39"/>
  <c r="J39"/>
  <c r="L39"/>
  <c r="C39"/>
  <c r="D39" s="1"/>
  <c r="F38"/>
  <c r="H38"/>
  <c r="J38"/>
  <c r="L38"/>
  <c r="C38"/>
  <c r="D38" s="1"/>
  <c r="F37"/>
  <c r="H37"/>
  <c r="J37"/>
  <c r="L37"/>
  <c r="C37"/>
  <c r="D37" s="1"/>
  <c r="F36"/>
  <c r="H36"/>
  <c r="J36"/>
  <c r="L36"/>
  <c r="C36"/>
  <c r="D36" s="1"/>
  <c r="H35"/>
  <c r="J35"/>
  <c r="L35"/>
  <c r="F35"/>
  <c r="C35"/>
  <c r="D35" s="1"/>
  <c r="F34"/>
  <c r="H34"/>
  <c r="J34"/>
  <c r="L34"/>
  <c r="C34"/>
  <c r="D34" s="1"/>
  <c r="F33"/>
  <c r="H33"/>
  <c r="J33"/>
  <c r="L33"/>
  <c r="C33"/>
  <c r="D33" s="1"/>
  <c r="H32"/>
  <c r="J32"/>
  <c r="L32"/>
  <c r="F32"/>
  <c r="D32"/>
  <c r="F31"/>
  <c r="H31"/>
  <c r="J31"/>
  <c r="L31"/>
  <c r="D31"/>
  <c r="H30"/>
  <c r="J30"/>
  <c r="L30"/>
  <c r="F30"/>
  <c r="C30"/>
  <c r="D30" s="1"/>
  <c r="F29"/>
  <c r="H29"/>
  <c r="J29"/>
  <c r="L29"/>
  <c r="C29"/>
  <c r="D29" s="1"/>
  <c r="F28"/>
  <c r="H28"/>
  <c r="J28"/>
  <c r="L28"/>
  <c r="C28"/>
  <c r="D28" s="1"/>
  <c r="F27"/>
  <c r="H27"/>
  <c r="J27"/>
  <c r="L27"/>
  <c r="C27"/>
  <c r="D27" s="1"/>
  <c r="F26"/>
  <c r="H26"/>
  <c r="J26"/>
  <c r="L26"/>
  <c r="D26"/>
  <c r="F25"/>
  <c r="H25"/>
  <c r="J25"/>
  <c r="L25"/>
  <c r="C25"/>
  <c r="D25" s="1"/>
  <c r="F24"/>
  <c r="H24"/>
  <c r="J24"/>
  <c r="L24"/>
  <c r="C24"/>
  <c r="D24" s="1"/>
  <c r="F23"/>
  <c r="H23"/>
  <c r="J23"/>
  <c r="L23"/>
  <c r="D23"/>
  <c r="F22"/>
  <c r="H22"/>
  <c r="J22"/>
  <c r="L22"/>
  <c r="C22"/>
  <c r="D22" s="1"/>
  <c r="F21"/>
  <c r="H21"/>
  <c r="J21"/>
  <c r="L21"/>
  <c r="C21"/>
  <c r="D21" s="1"/>
  <c r="F20"/>
  <c r="H20"/>
  <c r="J20"/>
  <c r="L20"/>
  <c r="D20"/>
  <c r="F19"/>
  <c r="H19"/>
  <c r="J19"/>
  <c r="L19"/>
  <c r="C19"/>
  <c r="D19"/>
  <c r="F18"/>
  <c r="H18"/>
  <c r="J18"/>
  <c r="L18"/>
  <c r="D18"/>
  <c r="C18"/>
  <c r="F17"/>
  <c r="H17"/>
  <c r="J17"/>
  <c r="L17"/>
  <c r="C17"/>
  <c r="D17"/>
  <c r="H16"/>
  <c r="J16"/>
  <c r="L16"/>
  <c r="F16"/>
  <c r="C16"/>
  <c r="D16" s="1"/>
  <c r="F15"/>
  <c r="H15"/>
  <c r="J15"/>
  <c r="L15"/>
  <c r="C15"/>
  <c r="D15" s="1"/>
  <c r="F14"/>
  <c r="H14"/>
  <c r="J14"/>
  <c r="L14"/>
  <c r="C14"/>
  <c r="D14" s="1"/>
  <c r="H13"/>
  <c r="J13"/>
  <c r="L13"/>
  <c r="F13"/>
  <c r="D13"/>
  <c r="F12"/>
  <c r="H12"/>
  <c r="J12"/>
  <c r="L12"/>
  <c r="D12"/>
  <c r="H11"/>
  <c r="J11"/>
  <c r="L11"/>
  <c r="F11"/>
  <c r="C11"/>
  <c r="D11" s="1"/>
  <c r="F10"/>
  <c r="H10"/>
  <c r="J10"/>
  <c r="L10"/>
  <c r="F9"/>
  <c r="H9"/>
  <c r="J9"/>
  <c r="L9"/>
  <c r="D9"/>
  <c r="F8"/>
  <c r="H8"/>
  <c r="J8"/>
  <c r="L8"/>
  <c r="B4"/>
  <c r="F53" i="79"/>
  <c r="H53"/>
  <c r="J53"/>
  <c r="L53"/>
  <c r="N53"/>
  <c r="C53"/>
  <c r="D53"/>
  <c r="F52"/>
  <c r="H52"/>
  <c r="J52"/>
  <c r="L52"/>
  <c r="N52"/>
  <c r="C52"/>
  <c r="D52"/>
  <c r="F51"/>
  <c r="H51"/>
  <c r="J51"/>
  <c r="L51"/>
  <c r="N51"/>
  <c r="D51"/>
  <c r="F50"/>
  <c r="H50"/>
  <c r="J50"/>
  <c r="L50"/>
  <c r="N50"/>
  <c r="C50"/>
  <c r="D50"/>
  <c r="F49"/>
  <c r="H49"/>
  <c r="J49"/>
  <c r="L49"/>
  <c r="N49"/>
  <c r="D49"/>
  <c r="F48"/>
  <c r="H48"/>
  <c r="J48"/>
  <c r="L48"/>
  <c r="N48"/>
  <c r="C48"/>
  <c r="D48" s="1"/>
  <c r="F47"/>
  <c r="H47"/>
  <c r="J47"/>
  <c r="L47"/>
  <c r="N47"/>
  <c r="D47"/>
  <c r="H46"/>
  <c r="J46"/>
  <c r="L46"/>
  <c r="N46"/>
  <c r="F46"/>
  <c r="D46"/>
  <c r="F45"/>
  <c r="H45"/>
  <c r="J45"/>
  <c r="L45"/>
  <c r="N45"/>
  <c r="C45"/>
  <c r="D45"/>
  <c r="F44"/>
  <c r="H44"/>
  <c r="J44"/>
  <c r="L44"/>
  <c r="N44"/>
  <c r="C44"/>
  <c r="D44"/>
  <c r="F43"/>
  <c r="H43"/>
  <c r="J43"/>
  <c r="L43"/>
  <c r="N43"/>
  <c r="D43"/>
  <c r="H42"/>
  <c r="J42"/>
  <c r="L42"/>
  <c r="N42"/>
  <c r="F42"/>
  <c r="C42"/>
  <c r="D42"/>
  <c r="H41"/>
  <c r="J41"/>
  <c r="L41"/>
  <c r="N41"/>
  <c r="F41"/>
  <c r="C41"/>
  <c r="D41"/>
  <c r="H40"/>
  <c r="J40"/>
  <c r="L40"/>
  <c r="N40"/>
  <c r="F40"/>
  <c r="C40"/>
  <c r="D40" s="1"/>
  <c r="H39"/>
  <c r="J39"/>
  <c r="L39"/>
  <c r="N39"/>
  <c r="F39"/>
  <c r="C39"/>
  <c r="D39" s="1"/>
  <c r="H38"/>
  <c r="J38"/>
  <c r="L38"/>
  <c r="N38"/>
  <c r="F38"/>
  <c r="C38"/>
  <c r="D38"/>
  <c r="H37"/>
  <c r="J37"/>
  <c r="L37"/>
  <c r="N37"/>
  <c r="F37"/>
  <c r="C37"/>
  <c r="D37"/>
  <c r="H36"/>
  <c r="J36"/>
  <c r="L36"/>
  <c r="N36"/>
  <c r="F36"/>
  <c r="C36"/>
  <c r="D36" s="1"/>
  <c r="H35"/>
  <c r="J35"/>
  <c r="L35"/>
  <c r="N35"/>
  <c r="F35"/>
  <c r="C35"/>
  <c r="D35" s="1"/>
  <c r="H34"/>
  <c r="J34"/>
  <c r="L34"/>
  <c r="N34"/>
  <c r="F34"/>
  <c r="C34"/>
  <c r="D34"/>
  <c r="H33"/>
  <c r="J33"/>
  <c r="L33"/>
  <c r="N33"/>
  <c r="F33"/>
  <c r="C33"/>
  <c r="D33"/>
  <c r="H32"/>
  <c r="J32"/>
  <c r="L32"/>
  <c r="N32"/>
  <c r="F32"/>
  <c r="D32"/>
  <c r="F31"/>
  <c r="H31"/>
  <c r="J31"/>
  <c r="L31"/>
  <c r="N31"/>
  <c r="D31"/>
  <c r="F30"/>
  <c r="H30"/>
  <c r="J30"/>
  <c r="L30"/>
  <c r="N30"/>
  <c r="C30"/>
  <c r="D30" s="1"/>
  <c r="F29"/>
  <c r="H29"/>
  <c r="J29"/>
  <c r="L29"/>
  <c r="N29"/>
  <c r="C29"/>
  <c r="D29" s="1"/>
  <c r="F28"/>
  <c r="H28"/>
  <c r="J28"/>
  <c r="L28"/>
  <c r="N28"/>
  <c r="C28"/>
  <c r="D28"/>
  <c r="F27"/>
  <c r="H27"/>
  <c r="J27"/>
  <c r="L27"/>
  <c r="N27"/>
  <c r="C27"/>
  <c r="D27"/>
  <c r="F26"/>
  <c r="H26"/>
  <c r="J26"/>
  <c r="L26"/>
  <c r="N26"/>
  <c r="D26"/>
  <c r="F25"/>
  <c r="H25"/>
  <c r="J25"/>
  <c r="L25"/>
  <c r="N25"/>
  <c r="C25"/>
  <c r="D25"/>
  <c r="F24"/>
  <c r="H24"/>
  <c r="J24"/>
  <c r="L24"/>
  <c r="N24"/>
  <c r="C24"/>
  <c r="D24"/>
  <c r="F23"/>
  <c r="H23"/>
  <c r="J23"/>
  <c r="L23"/>
  <c r="N23"/>
  <c r="D23"/>
  <c r="F22"/>
  <c r="H22"/>
  <c r="J22"/>
  <c r="L22"/>
  <c r="N22"/>
  <c r="C22"/>
  <c r="D22"/>
  <c r="F21"/>
  <c r="H21"/>
  <c r="J21"/>
  <c r="L21"/>
  <c r="N21"/>
  <c r="C21"/>
  <c r="D21"/>
  <c r="F20"/>
  <c r="H20"/>
  <c r="J20"/>
  <c r="L20"/>
  <c r="N20"/>
  <c r="D20"/>
  <c r="F19"/>
  <c r="H19"/>
  <c r="J19"/>
  <c r="L19"/>
  <c r="N19"/>
  <c r="C19"/>
  <c r="D19"/>
  <c r="F18"/>
  <c r="H18"/>
  <c r="J18"/>
  <c r="L18"/>
  <c r="N18"/>
  <c r="C18"/>
  <c r="D18"/>
  <c r="F17"/>
  <c r="H17"/>
  <c r="J17"/>
  <c r="L17"/>
  <c r="N17"/>
  <c r="C17"/>
  <c r="D17" s="1"/>
  <c r="F16"/>
  <c r="H16"/>
  <c r="J16"/>
  <c r="L16"/>
  <c r="N16"/>
  <c r="C16"/>
  <c r="D16" s="1"/>
  <c r="F15"/>
  <c r="H15"/>
  <c r="J15"/>
  <c r="L15"/>
  <c r="N15"/>
  <c r="C15"/>
  <c r="D15"/>
  <c r="F14"/>
  <c r="H14"/>
  <c r="J14"/>
  <c r="L14"/>
  <c r="N14"/>
  <c r="C14"/>
  <c r="D14"/>
  <c r="F13"/>
  <c r="H13"/>
  <c r="J13"/>
  <c r="L13"/>
  <c r="N13"/>
  <c r="D13"/>
  <c r="F12"/>
  <c r="H12"/>
  <c r="J12"/>
  <c r="L12"/>
  <c r="N12"/>
  <c r="D12"/>
  <c r="F11"/>
  <c r="H11"/>
  <c r="J11"/>
  <c r="L11"/>
  <c r="N11"/>
  <c r="C11"/>
  <c r="D11" s="1"/>
  <c r="F10"/>
  <c r="H10"/>
  <c r="J10"/>
  <c r="L10"/>
  <c r="N10"/>
  <c r="F9"/>
  <c r="H9"/>
  <c r="J9"/>
  <c r="L9"/>
  <c r="N9"/>
  <c r="D9"/>
  <c r="H8"/>
  <c r="J8"/>
  <c r="L8"/>
  <c r="N8"/>
  <c r="F8"/>
  <c r="B4"/>
  <c r="B3"/>
  <c r="F53" i="78"/>
  <c r="H53"/>
  <c r="J53"/>
  <c r="L53"/>
  <c r="N53"/>
  <c r="P53"/>
  <c r="C53"/>
  <c r="D53"/>
  <c r="F52"/>
  <c r="H52"/>
  <c r="J52"/>
  <c r="L52"/>
  <c r="N52"/>
  <c r="P52"/>
  <c r="C52"/>
  <c r="D52"/>
  <c r="F51"/>
  <c r="H51"/>
  <c r="J51"/>
  <c r="L51"/>
  <c r="N51"/>
  <c r="P51"/>
  <c r="D51"/>
  <c r="H50"/>
  <c r="J50"/>
  <c r="L50"/>
  <c r="N50"/>
  <c r="P50"/>
  <c r="F50"/>
  <c r="C50"/>
  <c r="D50"/>
  <c r="F49"/>
  <c r="H49"/>
  <c r="J49"/>
  <c r="L49"/>
  <c r="N49"/>
  <c r="P49"/>
  <c r="D49"/>
  <c r="F48"/>
  <c r="H48"/>
  <c r="J48"/>
  <c r="L48"/>
  <c r="N48"/>
  <c r="P48"/>
  <c r="C48"/>
  <c r="D48" s="1"/>
  <c r="H47"/>
  <c r="J47"/>
  <c r="L47"/>
  <c r="N47"/>
  <c r="P47"/>
  <c r="F47"/>
  <c r="D47"/>
  <c r="F46"/>
  <c r="H46"/>
  <c r="J46"/>
  <c r="L46"/>
  <c r="N46"/>
  <c r="P46"/>
  <c r="D46"/>
  <c r="H45"/>
  <c r="J45"/>
  <c r="L45"/>
  <c r="N45"/>
  <c r="P45"/>
  <c r="F45"/>
  <c r="C45"/>
  <c r="D45" s="1"/>
  <c r="F44"/>
  <c r="H44"/>
  <c r="J44"/>
  <c r="L44"/>
  <c r="N44"/>
  <c r="P44"/>
  <c r="C44"/>
  <c r="D44"/>
  <c r="H43"/>
  <c r="J43"/>
  <c r="L43"/>
  <c r="N43"/>
  <c r="P43"/>
  <c r="F43"/>
  <c r="D43"/>
  <c r="F42"/>
  <c r="H42"/>
  <c r="J42"/>
  <c r="L42"/>
  <c r="N42"/>
  <c r="P42"/>
  <c r="C42"/>
  <c r="D42"/>
  <c r="F41"/>
  <c r="H41"/>
  <c r="J41"/>
  <c r="L41"/>
  <c r="N41"/>
  <c r="P41"/>
  <c r="C41"/>
  <c r="D41"/>
  <c r="F40"/>
  <c r="H40"/>
  <c r="J40"/>
  <c r="L40"/>
  <c r="N40"/>
  <c r="P40"/>
  <c r="C40"/>
  <c r="D40"/>
  <c r="F39"/>
  <c r="H39"/>
  <c r="J39"/>
  <c r="L39"/>
  <c r="N39"/>
  <c r="P39"/>
  <c r="C39"/>
  <c r="D39"/>
  <c r="F38"/>
  <c r="H38"/>
  <c r="J38"/>
  <c r="L38"/>
  <c r="N38"/>
  <c r="P38"/>
  <c r="C38"/>
  <c r="D38"/>
  <c r="F37"/>
  <c r="H37"/>
  <c r="J37"/>
  <c r="L37"/>
  <c r="N37"/>
  <c r="P37"/>
  <c r="C37"/>
  <c r="D37"/>
  <c r="F36"/>
  <c r="H36"/>
  <c r="J36"/>
  <c r="L36"/>
  <c r="N36"/>
  <c r="P36"/>
  <c r="C36"/>
  <c r="D36"/>
  <c r="F35"/>
  <c r="H35"/>
  <c r="J35"/>
  <c r="L35"/>
  <c r="N35"/>
  <c r="P35"/>
  <c r="C35"/>
  <c r="D35"/>
  <c r="F34"/>
  <c r="H34"/>
  <c r="J34"/>
  <c r="L34"/>
  <c r="N34"/>
  <c r="P34"/>
  <c r="C34"/>
  <c r="D34"/>
  <c r="F33"/>
  <c r="H33"/>
  <c r="J33"/>
  <c r="L33"/>
  <c r="N33"/>
  <c r="P33"/>
  <c r="C33"/>
  <c r="D33"/>
  <c r="F32"/>
  <c r="H32"/>
  <c r="J32"/>
  <c r="L32"/>
  <c r="N32"/>
  <c r="P32"/>
  <c r="D32"/>
  <c r="H31"/>
  <c r="J31"/>
  <c r="L31"/>
  <c r="N31"/>
  <c r="P31"/>
  <c r="F31"/>
  <c r="D31"/>
  <c r="F30"/>
  <c r="H30"/>
  <c r="J30"/>
  <c r="L30"/>
  <c r="N30"/>
  <c r="P30"/>
  <c r="C30"/>
  <c r="D30" s="1"/>
  <c r="F29"/>
  <c r="H29"/>
  <c r="J29"/>
  <c r="L29"/>
  <c r="N29"/>
  <c r="P29"/>
  <c r="C29"/>
  <c r="D29" s="1"/>
  <c r="F28"/>
  <c r="H28"/>
  <c r="J28"/>
  <c r="L28"/>
  <c r="N28"/>
  <c r="P28"/>
  <c r="C28"/>
  <c r="D28" s="1"/>
  <c r="F27"/>
  <c r="H27"/>
  <c r="J27"/>
  <c r="L27"/>
  <c r="N27"/>
  <c r="P27"/>
  <c r="C27"/>
  <c r="D27" s="1"/>
  <c r="F26"/>
  <c r="H26"/>
  <c r="J26"/>
  <c r="L26"/>
  <c r="N26"/>
  <c r="P26"/>
  <c r="D26"/>
  <c r="H25"/>
  <c r="J25"/>
  <c r="L25"/>
  <c r="N25"/>
  <c r="P25"/>
  <c r="F25"/>
  <c r="C25"/>
  <c r="D25" s="1"/>
  <c r="F24"/>
  <c r="H24"/>
  <c r="J24"/>
  <c r="L24"/>
  <c r="N24"/>
  <c r="P24"/>
  <c r="C24"/>
  <c r="D24"/>
  <c r="H23"/>
  <c r="J23"/>
  <c r="L23"/>
  <c r="N23"/>
  <c r="P23"/>
  <c r="F23"/>
  <c r="D23"/>
  <c r="F22"/>
  <c r="H22"/>
  <c r="J22"/>
  <c r="L22"/>
  <c r="N22"/>
  <c r="P22"/>
  <c r="C22"/>
  <c r="D22"/>
  <c r="F21"/>
  <c r="H21"/>
  <c r="J21"/>
  <c r="L21"/>
  <c r="N21"/>
  <c r="P21"/>
  <c r="C21"/>
  <c r="D21"/>
  <c r="F20"/>
  <c r="H20"/>
  <c r="J20"/>
  <c r="L20"/>
  <c r="N20"/>
  <c r="P20"/>
  <c r="D20"/>
  <c r="H19"/>
  <c r="J19"/>
  <c r="L19"/>
  <c r="N19"/>
  <c r="P19"/>
  <c r="F19"/>
  <c r="C19"/>
  <c r="D19" s="1"/>
  <c r="F18"/>
  <c r="H18"/>
  <c r="J18"/>
  <c r="L18"/>
  <c r="N18"/>
  <c r="P18"/>
  <c r="C18"/>
  <c r="D18"/>
  <c r="H17"/>
  <c r="J17"/>
  <c r="L17"/>
  <c r="N17"/>
  <c r="P17"/>
  <c r="F17"/>
  <c r="C17"/>
  <c r="D17" s="1"/>
  <c r="F16"/>
  <c r="H16"/>
  <c r="J16"/>
  <c r="L16"/>
  <c r="N16"/>
  <c r="P16"/>
  <c r="C16"/>
  <c r="D16"/>
  <c r="H15"/>
  <c r="J15"/>
  <c r="L15"/>
  <c r="N15"/>
  <c r="P15"/>
  <c r="F15"/>
  <c r="C15"/>
  <c r="D15" s="1"/>
  <c r="F14"/>
  <c r="H14"/>
  <c r="J14"/>
  <c r="L14"/>
  <c r="N14"/>
  <c r="P14"/>
  <c r="C14"/>
  <c r="D14"/>
  <c r="H13"/>
  <c r="J13"/>
  <c r="L13"/>
  <c r="N13"/>
  <c r="P13"/>
  <c r="F13"/>
  <c r="D13"/>
  <c r="F12"/>
  <c r="H12"/>
  <c r="J12"/>
  <c r="L12"/>
  <c r="N12"/>
  <c r="P12"/>
  <c r="D12"/>
  <c r="H11"/>
  <c r="J11"/>
  <c r="L11"/>
  <c r="N11"/>
  <c r="P11"/>
  <c r="F11"/>
  <c r="C11"/>
  <c r="D11"/>
  <c r="D54" s="1"/>
  <c r="F10"/>
  <c r="H10"/>
  <c r="J10"/>
  <c r="L10"/>
  <c r="N10"/>
  <c r="P10"/>
  <c r="H9"/>
  <c r="J9"/>
  <c r="L9"/>
  <c r="N9"/>
  <c r="P9"/>
  <c r="F9"/>
  <c r="D9"/>
  <c r="F8"/>
  <c r="H8"/>
  <c r="J8"/>
  <c r="L8"/>
  <c r="N8"/>
  <c r="P8"/>
  <c r="B4"/>
  <c r="F53" i="44"/>
  <c r="H53"/>
  <c r="J53"/>
  <c r="L53"/>
  <c r="N53"/>
  <c r="P53"/>
  <c r="R53"/>
  <c r="C53"/>
  <c r="D53" s="1"/>
  <c r="F52"/>
  <c r="H52"/>
  <c r="J52"/>
  <c r="L52"/>
  <c r="N52"/>
  <c r="P52"/>
  <c r="R52"/>
  <c r="C52"/>
  <c r="D52"/>
  <c r="F50"/>
  <c r="H50"/>
  <c r="J50"/>
  <c r="L50"/>
  <c r="N50"/>
  <c r="P50"/>
  <c r="R50"/>
  <c r="C50"/>
  <c r="D50"/>
  <c r="F48"/>
  <c r="H48"/>
  <c r="J48"/>
  <c r="L48"/>
  <c r="N48"/>
  <c r="P48"/>
  <c r="R48"/>
  <c r="C48"/>
  <c r="D48" s="1"/>
  <c r="F45"/>
  <c r="H45"/>
  <c r="J45"/>
  <c r="L45"/>
  <c r="N45"/>
  <c r="P45"/>
  <c r="R45"/>
  <c r="D45"/>
  <c r="C45"/>
  <c r="F44"/>
  <c r="H44"/>
  <c r="J44"/>
  <c r="L44"/>
  <c r="N44"/>
  <c r="P44"/>
  <c r="R44"/>
  <c r="C44"/>
  <c r="D44"/>
  <c r="F42"/>
  <c r="H42"/>
  <c r="J42"/>
  <c r="L42"/>
  <c r="N42"/>
  <c r="P42"/>
  <c r="R42"/>
  <c r="C42"/>
  <c r="D42" s="1"/>
  <c r="F41"/>
  <c r="H41"/>
  <c r="J41"/>
  <c r="L41"/>
  <c r="N41"/>
  <c r="P41"/>
  <c r="R41"/>
  <c r="C41"/>
  <c r="D41" s="1"/>
  <c r="F40"/>
  <c r="H40"/>
  <c r="J40"/>
  <c r="L40"/>
  <c r="N40"/>
  <c r="P40"/>
  <c r="R40"/>
  <c r="C40"/>
  <c r="D40" s="1"/>
  <c r="F39"/>
  <c r="H39"/>
  <c r="J39"/>
  <c r="L39"/>
  <c r="N39"/>
  <c r="P39"/>
  <c r="R39"/>
  <c r="C39"/>
  <c r="D39"/>
  <c r="F38"/>
  <c r="H38"/>
  <c r="J38"/>
  <c r="L38"/>
  <c r="N38"/>
  <c r="P38"/>
  <c r="R38"/>
  <c r="C38"/>
  <c r="D38" s="1"/>
  <c r="F37"/>
  <c r="H37"/>
  <c r="J37"/>
  <c r="L37"/>
  <c r="N37"/>
  <c r="P37"/>
  <c r="R37"/>
  <c r="C37"/>
  <c r="D37" s="1"/>
  <c r="F36"/>
  <c r="H36"/>
  <c r="J36"/>
  <c r="L36"/>
  <c r="N36"/>
  <c r="P36"/>
  <c r="R36"/>
  <c r="C36"/>
  <c r="D36" s="1"/>
  <c r="H35"/>
  <c r="J35"/>
  <c r="L35"/>
  <c r="N35"/>
  <c r="P35"/>
  <c r="R35"/>
  <c r="F35"/>
  <c r="C35"/>
  <c r="D35"/>
  <c r="F34"/>
  <c r="H34"/>
  <c r="J34"/>
  <c r="L34"/>
  <c r="N34"/>
  <c r="P34"/>
  <c r="R34"/>
  <c r="C34"/>
  <c r="D34"/>
  <c r="F33"/>
  <c r="H33"/>
  <c r="J33"/>
  <c r="L33"/>
  <c r="N33"/>
  <c r="P33"/>
  <c r="R33"/>
  <c r="C33"/>
  <c r="D33" s="1"/>
  <c r="F30"/>
  <c r="H30"/>
  <c r="J30"/>
  <c r="L30"/>
  <c r="N30"/>
  <c r="P30"/>
  <c r="R30"/>
  <c r="D30"/>
  <c r="C30"/>
  <c r="F29"/>
  <c r="H29"/>
  <c r="J29"/>
  <c r="L29"/>
  <c r="N29"/>
  <c r="P29"/>
  <c r="R29"/>
  <c r="C29"/>
  <c r="D29"/>
  <c r="F28"/>
  <c r="H28"/>
  <c r="J28"/>
  <c r="L28"/>
  <c r="N28"/>
  <c r="P28"/>
  <c r="R28"/>
  <c r="C28"/>
  <c r="D28"/>
  <c r="F27"/>
  <c r="H27"/>
  <c r="J27"/>
  <c r="L27"/>
  <c r="N27"/>
  <c r="P27"/>
  <c r="R27"/>
  <c r="D27"/>
  <c r="C27"/>
  <c r="F25"/>
  <c r="H25"/>
  <c r="J25"/>
  <c r="L25"/>
  <c r="N25"/>
  <c r="P25"/>
  <c r="R25"/>
  <c r="C25"/>
  <c r="D25"/>
  <c r="F24"/>
  <c r="H24"/>
  <c r="J24"/>
  <c r="L24"/>
  <c r="N24"/>
  <c r="P24"/>
  <c r="R24"/>
  <c r="C24"/>
  <c r="D24" s="1"/>
  <c r="F22"/>
  <c r="H22"/>
  <c r="J22"/>
  <c r="L22"/>
  <c r="N22"/>
  <c r="P22"/>
  <c r="R22"/>
  <c r="C22"/>
  <c r="D22"/>
  <c r="F21"/>
  <c r="H21"/>
  <c r="J21"/>
  <c r="L21"/>
  <c r="N21"/>
  <c r="P21"/>
  <c r="R21"/>
  <c r="C21"/>
  <c r="D21" s="1"/>
  <c r="F19"/>
  <c r="H19"/>
  <c r="J19"/>
  <c r="L19"/>
  <c r="N19"/>
  <c r="P19"/>
  <c r="R19"/>
  <c r="C19"/>
  <c r="D19" s="1"/>
  <c r="H18"/>
  <c r="J18"/>
  <c r="L18"/>
  <c r="N18"/>
  <c r="P18"/>
  <c r="R18"/>
  <c r="F18"/>
  <c r="C18"/>
  <c r="D18"/>
  <c r="F17"/>
  <c r="H17"/>
  <c r="J17"/>
  <c r="L17"/>
  <c r="N17"/>
  <c r="P17"/>
  <c r="R17"/>
  <c r="C17"/>
  <c r="D17"/>
  <c r="F16"/>
  <c r="H16"/>
  <c r="J16"/>
  <c r="L16"/>
  <c r="N16"/>
  <c r="P16"/>
  <c r="R16"/>
  <c r="D16"/>
  <c r="C16"/>
  <c r="F15"/>
  <c r="H15"/>
  <c r="J15"/>
  <c r="L15"/>
  <c r="N15"/>
  <c r="P15"/>
  <c r="R15"/>
  <c r="D15"/>
  <c r="C15"/>
  <c r="F14"/>
  <c r="H14"/>
  <c r="J14"/>
  <c r="L14"/>
  <c r="N14"/>
  <c r="P14"/>
  <c r="R14"/>
  <c r="C14"/>
  <c r="D14"/>
  <c r="F11"/>
  <c r="H11"/>
  <c r="J11"/>
  <c r="L11"/>
  <c r="N11"/>
  <c r="P11"/>
  <c r="R11"/>
  <c r="C11"/>
  <c r="D11"/>
  <c r="F51"/>
  <c r="H51"/>
  <c r="J51"/>
  <c r="L51"/>
  <c r="N51"/>
  <c r="P51"/>
  <c r="R51"/>
  <c r="D51"/>
  <c r="F49"/>
  <c r="H49"/>
  <c r="J49"/>
  <c r="L49"/>
  <c r="N49"/>
  <c r="P49"/>
  <c r="R49"/>
  <c r="D49"/>
  <c r="F47"/>
  <c r="H47"/>
  <c r="J47"/>
  <c r="L47"/>
  <c r="N47"/>
  <c r="P47"/>
  <c r="R47"/>
  <c r="D47"/>
  <c r="F46"/>
  <c r="H46"/>
  <c r="J46"/>
  <c r="L46"/>
  <c r="N46"/>
  <c r="P46"/>
  <c r="R46"/>
  <c r="D46"/>
  <c r="F43"/>
  <c r="H43"/>
  <c r="J43"/>
  <c r="L43"/>
  <c r="N43"/>
  <c r="P43"/>
  <c r="R43"/>
  <c r="D43"/>
  <c r="F32"/>
  <c r="H32"/>
  <c r="J32"/>
  <c r="L32"/>
  <c r="N32"/>
  <c r="P32"/>
  <c r="R32"/>
  <c r="D32"/>
  <c r="F31"/>
  <c r="H31"/>
  <c r="J31"/>
  <c r="L31"/>
  <c r="N31"/>
  <c r="P31"/>
  <c r="R31"/>
  <c r="D31"/>
  <c r="F26"/>
  <c r="H26"/>
  <c r="J26"/>
  <c r="L26"/>
  <c r="N26"/>
  <c r="P26"/>
  <c r="R26"/>
  <c r="D26"/>
  <c r="F23"/>
  <c r="H23"/>
  <c r="J23"/>
  <c r="L23"/>
  <c r="N23"/>
  <c r="P23"/>
  <c r="R23"/>
  <c r="D23"/>
  <c r="F20"/>
  <c r="H20"/>
  <c r="J20"/>
  <c r="L20"/>
  <c r="N20"/>
  <c r="P20"/>
  <c r="R20"/>
  <c r="D20"/>
  <c r="F10"/>
  <c r="H10"/>
  <c r="J10"/>
  <c r="L10"/>
  <c r="N10"/>
  <c r="P10"/>
  <c r="R10"/>
  <c r="D12"/>
  <c r="F12"/>
  <c r="H12"/>
  <c r="J12"/>
  <c r="L12"/>
  <c r="N12"/>
  <c r="P12"/>
  <c r="R12"/>
  <c r="D13"/>
  <c r="F13"/>
  <c r="H13"/>
  <c r="J13"/>
  <c r="L13"/>
  <c r="N13"/>
  <c r="P13"/>
  <c r="R13"/>
  <c r="F53" i="39"/>
  <c r="F52"/>
  <c r="F50"/>
  <c r="F48"/>
  <c r="F45"/>
  <c r="F44"/>
  <c r="F42"/>
  <c r="F41"/>
  <c r="F40"/>
  <c r="F39"/>
  <c r="F38"/>
  <c r="F37"/>
  <c r="F36"/>
  <c r="F35"/>
  <c r="F34"/>
  <c r="F33"/>
  <c r="F30"/>
  <c r="F29"/>
  <c r="F28"/>
  <c r="F27"/>
  <c r="F25"/>
  <c r="F24"/>
  <c r="F22"/>
  <c r="F21"/>
  <c r="F19"/>
  <c r="F18"/>
  <c r="F17"/>
  <c r="F16"/>
  <c r="F15"/>
  <c r="F14"/>
  <c r="F11"/>
  <c r="F10"/>
  <c r="C10" i="81"/>
  <c r="C54" s="1"/>
  <c r="C11" i="88" s="1"/>
  <c r="D11" s="1"/>
  <c r="F176" i="77"/>
  <c r="H176"/>
  <c r="J176"/>
  <c r="D176"/>
  <c r="F173"/>
  <c r="H173"/>
  <c r="J173"/>
  <c r="D173"/>
  <c r="F170"/>
  <c r="H170"/>
  <c r="J170"/>
  <c r="D170"/>
  <c r="F169"/>
  <c r="H169"/>
  <c r="J169"/>
  <c r="D169"/>
  <c r="F167"/>
  <c r="H167"/>
  <c r="J167"/>
  <c r="D167"/>
  <c r="F165"/>
  <c r="H165"/>
  <c r="J165"/>
  <c r="D165"/>
  <c r="F161"/>
  <c r="H161"/>
  <c r="J161"/>
  <c r="D161"/>
  <c r="H159"/>
  <c r="J159"/>
  <c r="F159"/>
  <c r="D159"/>
  <c r="F158"/>
  <c r="H158"/>
  <c r="J158"/>
  <c r="D158"/>
  <c r="F156"/>
  <c r="H156"/>
  <c r="J156"/>
  <c r="D156"/>
  <c r="F155"/>
  <c r="H155"/>
  <c r="J155"/>
  <c r="D155"/>
  <c r="F153"/>
  <c r="H153"/>
  <c r="J153"/>
  <c r="D153"/>
  <c r="F151"/>
  <c r="H151"/>
  <c r="J151"/>
  <c r="D151"/>
  <c r="F149"/>
  <c r="H149"/>
  <c r="J149"/>
  <c r="D149"/>
  <c r="F147"/>
  <c r="H147"/>
  <c r="J147"/>
  <c r="D147"/>
  <c r="H146"/>
  <c r="J146"/>
  <c r="F146"/>
  <c r="D146"/>
  <c r="F144"/>
  <c r="H144"/>
  <c r="J144"/>
  <c r="D144"/>
  <c r="H138"/>
  <c r="J138"/>
  <c r="F138"/>
  <c r="D138"/>
  <c r="F133"/>
  <c r="H133"/>
  <c r="J133"/>
  <c r="D133"/>
  <c r="H132"/>
  <c r="J132"/>
  <c r="F132"/>
  <c r="D132"/>
  <c r="F130"/>
  <c r="H130"/>
  <c r="J130"/>
  <c r="D130"/>
  <c r="H124"/>
  <c r="J124"/>
  <c r="F124"/>
  <c r="D124"/>
  <c r="F123"/>
  <c r="H123"/>
  <c r="J123"/>
  <c r="D123"/>
  <c r="H121"/>
  <c r="J121"/>
  <c r="F121"/>
  <c r="D121"/>
  <c r="F120"/>
  <c r="H120"/>
  <c r="J120"/>
  <c r="D120"/>
  <c r="F103"/>
  <c r="H103"/>
  <c r="J103"/>
  <c r="D103"/>
  <c r="F101"/>
  <c r="H101"/>
  <c r="J101"/>
  <c r="D101"/>
  <c r="H99"/>
  <c r="J99"/>
  <c r="F99"/>
  <c r="D99"/>
  <c r="F97"/>
  <c r="H97"/>
  <c r="J97"/>
  <c r="D97"/>
  <c r="H95"/>
  <c r="J95"/>
  <c r="F95"/>
  <c r="D95"/>
  <c r="F93"/>
  <c r="H93"/>
  <c r="J93"/>
  <c r="D93"/>
  <c r="F91"/>
  <c r="H91"/>
  <c r="J91"/>
  <c r="D91"/>
  <c r="F89"/>
  <c r="H89"/>
  <c r="J89"/>
  <c r="D89"/>
  <c r="F87"/>
  <c r="H87"/>
  <c r="J87"/>
  <c r="D87"/>
  <c r="F86"/>
  <c r="H86"/>
  <c r="J86"/>
  <c r="D86"/>
  <c r="F83"/>
  <c r="H83"/>
  <c r="J83"/>
  <c r="D83"/>
  <c r="F75"/>
  <c r="H75"/>
  <c r="J75"/>
  <c r="D75"/>
  <c r="F68"/>
  <c r="H68"/>
  <c r="J68"/>
  <c r="D68"/>
  <c r="F64"/>
  <c r="H64"/>
  <c r="J64"/>
  <c r="D64"/>
  <c r="H58"/>
  <c r="J58"/>
  <c r="F58"/>
  <c r="D58"/>
  <c r="F52"/>
  <c r="H52"/>
  <c r="J52"/>
  <c r="D52"/>
  <c r="H50"/>
  <c r="J50"/>
  <c r="F50"/>
  <c r="D50"/>
  <c r="F46"/>
  <c r="H46"/>
  <c r="J46"/>
  <c r="D46"/>
  <c r="F45"/>
  <c r="H45"/>
  <c r="J45"/>
  <c r="D45"/>
  <c r="F43"/>
  <c r="H43"/>
  <c r="J43"/>
  <c r="D43"/>
  <c r="F39"/>
  <c r="H39"/>
  <c r="J39"/>
  <c r="D39"/>
  <c r="F37"/>
  <c r="H37"/>
  <c r="J37"/>
  <c r="D37"/>
  <c r="H36"/>
  <c r="J36"/>
  <c r="F36"/>
  <c r="D36"/>
  <c r="F32"/>
  <c r="H32"/>
  <c r="J32"/>
  <c r="D32"/>
  <c r="H30"/>
  <c r="J30"/>
  <c r="F30"/>
  <c r="D30"/>
  <c r="F29"/>
  <c r="H29"/>
  <c r="J29"/>
  <c r="D29"/>
  <c r="H27"/>
  <c r="J27"/>
  <c r="F27"/>
  <c r="D27"/>
  <c r="F22"/>
  <c r="H22"/>
  <c r="J22"/>
  <c r="D22"/>
  <c r="F21"/>
  <c r="H21"/>
  <c r="J21"/>
  <c r="D21"/>
  <c r="F16"/>
  <c r="H16"/>
  <c r="J16"/>
  <c r="D16"/>
  <c r="F13"/>
  <c r="H13"/>
  <c r="J13"/>
  <c r="D13"/>
  <c r="F12"/>
  <c r="H12"/>
  <c r="J12"/>
  <c r="D12"/>
  <c r="H10"/>
  <c r="J10"/>
  <c r="F10"/>
  <c r="C10"/>
  <c r="C178" s="1"/>
  <c r="C9" i="88" s="1"/>
  <c r="H9" i="77"/>
  <c r="J9"/>
  <c r="F9"/>
  <c r="D9"/>
  <c r="F8"/>
  <c r="H8"/>
  <c r="J8"/>
  <c r="B4"/>
  <c r="B3"/>
  <c r="A2"/>
  <c r="F176" i="76"/>
  <c r="H176"/>
  <c r="J176"/>
  <c r="L176"/>
  <c r="D176"/>
  <c r="F173"/>
  <c r="H173"/>
  <c r="J173"/>
  <c r="L173"/>
  <c r="D173"/>
  <c r="F170"/>
  <c r="H170"/>
  <c r="J170"/>
  <c r="L170"/>
  <c r="D170"/>
  <c r="F169"/>
  <c r="H169"/>
  <c r="J169"/>
  <c r="L169"/>
  <c r="D169"/>
  <c r="F167"/>
  <c r="H167"/>
  <c r="J167"/>
  <c r="L167"/>
  <c r="D167"/>
  <c r="F165"/>
  <c r="H165"/>
  <c r="J165"/>
  <c r="L165"/>
  <c r="D165"/>
  <c r="H161"/>
  <c r="J161"/>
  <c r="L161"/>
  <c r="F161"/>
  <c r="D161"/>
  <c r="F159"/>
  <c r="H159"/>
  <c r="J159"/>
  <c r="L159"/>
  <c r="D159"/>
  <c r="F158"/>
  <c r="H158"/>
  <c r="J158"/>
  <c r="L158"/>
  <c r="D158"/>
  <c r="F156"/>
  <c r="H156"/>
  <c r="J156"/>
  <c r="L156"/>
  <c r="D156"/>
  <c r="H155"/>
  <c r="J155"/>
  <c r="L155"/>
  <c r="F155"/>
  <c r="D155"/>
  <c r="F153"/>
  <c r="H153"/>
  <c r="J153"/>
  <c r="L153"/>
  <c r="D153"/>
  <c r="F151"/>
  <c r="H151"/>
  <c r="J151"/>
  <c r="L151"/>
  <c r="D151"/>
  <c r="F149"/>
  <c r="H149"/>
  <c r="J149"/>
  <c r="L149"/>
  <c r="D149"/>
  <c r="H147"/>
  <c r="J147"/>
  <c r="L147"/>
  <c r="F147"/>
  <c r="D147"/>
  <c r="F146"/>
  <c r="H146"/>
  <c r="J146"/>
  <c r="L146"/>
  <c r="D146"/>
  <c r="F144"/>
  <c r="H144"/>
  <c r="J144"/>
  <c r="L144"/>
  <c r="D144"/>
  <c r="H138"/>
  <c r="J138"/>
  <c r="L138"/>
  <c r="F138"/>
  <c r="D138"/>
  <c r="F133"/>
  <c r="H133"/>
  <c r="J133"/>
  <c r="L133"/>
  <c r="D133"/>
  <c r="H132"/>
  <c r="J132"/>
  <c r="L132"/>
  <c r="F132"/>
  <c r="D132"/>
  <c r="F130"/>
  <c r="H130"/>
  <c r="J130"/>
  <c r="L130"/>
  <c r="D130"/>
  <c r="F124"/>
  <c r="H124"/>
  <c r="J124"/>
  <c r="L124"/>
  <c r="D124"/>
  <c r="H123"/>
  <c r="J123"/>
  <c r="L123"/>
  <c r="F123"/>
  <c r="D123"/>
  <c r="F121"/>
  <c r="H121"/>
  <c r="J121"/>
  <c r="L121"/>
  <c r="D121"/>
  <c r="F120"/>
  <c r="H120"/>
  <c r="J120"/>
  <c r="L120"/>
  <c r="D120"/>
  <c r="F103"/>
  <c r="H103"/>
  <c r="J103"/>
  <c r="L103"/>
  <c r="D103"/>
  <c r="F101"/>
  <c r="H101"/>
  <c r="J101"/>
  <c r="L101"/>
  <c r="D101"/>
  <c r="F99"/>
  <c r="H99"/>
  <c r="J99"/>
  <c r="L99"/>
  <c r="D99"/>
  <c r="H97"/>
  <c r="J97"/>
  <c r="L97"/>
  <c r="F97"/>
  <c r="D97"/>
  <c r="F95"/>
  <c r="H95"/>
  <c r="J95"/>
  <c r="L95"/>
  <c r="D95"/>
  <c r="F93"/>
  <c r="H93"/>
  <c r="J93"/>
  <c r="L93"/>
  <c r="D93"/>
  <c r="F91"/>
  <c r="H91"/>
  <c r="J91"/>
  <c r="L91"/>
  <c r="D91"/>
  <c r="H89"/>
  <c r="J89"/>
  <c r="L89"/>
  <c r="F89"/>
  <c r="D89"/>
  <c r="F87"/>
  <c r="H87"/>
  <c r="J87"/>
  <c r="L87"/>
  <c r="D87"/>
  <c r="F86"/>
  <c r="H86"/>
  <c r="J86"/>
  <c r="L86"/>
  <c r="D86"/>
  <c r="F83"/>
  <c r="H83"/>
  <c r="J83"/>
  <c r="L83"/>
  <c r="D83"/>
  <c r="F75"/>
  <c r="H75"/>
  <c r="J75"/>
  <c r="L75"/>
  <c r="D75"/>
  <c r="H68"/>
  <c r="J68"/>
  <c r="L68"/>
  <c r="F68"/>
  <c r="D68"/>
  <c r="F64"/>
  <c r="H64"/>
  <c r="J64"/>
  <c r="L64"/>
  <c r="D64"/>
  <c r="F58"/>
  <c r="H58"/>
  <c r="J58"/>
  <c r="L58"/>
  <c r="D58"/>
  <c r="F52"/>
  <c r="H52"/>
  <c r="J52"/>
  <c r="L52"/>
  <c r="D52"/>
  <c r="H50"/>
  <c r="J50"/>
  <c r="L50"/>
  <c r="F50"/>
  <c r="D50"/>
  <c r="F46"/>
  <c r="H46"/>
  <c r="J46"/>
  <c r="L46"/>
  <c r="D46"/>
  <c r="F45"/>
  <c r="H45"/>
  <c r="J45"/>
  <c r="L45"/>
  <c r="D45"/>
  <c r="F43"/>
  <c r="H43"/>
  <c r="J43"/>
  <c r="L43"/>
  <c r="D43"/>
  <c r="F39"/>
  <c r="H39"/>
  <c r="J39"/>
  <c r="L39"/>
  <c r="D39"/>
  <c r="H37"/>
  <c r="J37"/>
  <c r="L37"/>
  <c r="F37"/>
  <c r="D37"/>
  <c r="F36"/>
  <c r="H36"/>
  <c r="J36"/>
  <c r="L36"/>
  <c r="D36"/>
  <c r="F32"/>
  <c r="H32"/>
  <c r="J32"/>
  <c r="L32"/>
  <c r="D32"/>
  <c r="H30"/>
  <c r="J30"/>
  <c r="L30"/>
  <c r="F30"/>
  <c r="D30"/>
  <c r="F29"/>
  <c r="H29"/>
  <c r="J29"/>
  <c r="L29"/>
  <c r="D29"/>
  <c r="F27"/>
  <c r="H27"/>
  <c r="J27"/>
  <c r="L27"/>
  <c r="D27"/>
  <c r="F22"/>
  <c r="H22"/>
  <c r="J22"/>
  <c r="L22"/>
  <c r="D22"/>
  <c r="F21"/>
  <c r="H21"/>
  <c r="J21"/>
  <c r="L21"/>
  <c r="D21"/>
  <c r="F16"/>
  <c r="H16"/>
  <c r="J16"/>
  <c r="L16"/>
  <c r="D16"/>
  <c r="F13"/>
  <c r="H13"/>
  <c r="J13"/>
  <c r="L13"/>
  <c r="D13"/>
  <c r="F12"/>
  <c r="H12"/>
  <c r="J12"/>
  <c r="L12"/>
  <c r="D12"/>
  <c r="H10"/>
  <c r="J10"/>
  <c r="L10"/>
  <c r="F10"/>
  <c r="C10"/>
  <c r="D10" s="1"/>
  <c r="F9"/>
  <c r="H9"/>
  <c r="J9"/>
  <c r="L9"/>
  <c r="D9"/>
  <c r="F8"/>
  <c r="H8"/>
  <c r="J8"/>
  <c r="L8"/>
  <c r="B4"/>
  <c r="B3"/>
  <c r="A2"/>
  <c r="F176" i="75"/>
  <c r="H176"/>
  <c r="J176"/>
  <c r="L176"/>
  <c r="N176"/>
  <c r="D176"/>
  <c r="F173"/>
  <c r="H173"/>
  <c r="J173"/>
  <c r="L173"/>
  <c r="N173"/>
  <c r="D173"/>
  <c r="F170"/>
  <c r="H170"/>
  <c r="J170"/>
  <c r="L170"/>
  <c r="N170"/>
  <c r="D170"/>
  <c r="F169"/>
  <c r="H169"/>
  <c r="J169"/>
  <c r="L169"/>
  <c r="N169"/>
  <c r="D169"/>
  <c r="F167"/>
  <c r="H167"/>
  <c r="J167"/>
  <c r="L167"/>
  <c r="N167"/>
  <c r="D167"/>
  <c r="F165"/>
  <c r="H165"/>
  <c r="J165"/>
  <c r="L165"/>
  <c r="N165"/>
  <c r="D165"/>
  <c r="F161"/>
  <c r="H161"/>
  <c r="J161"/>
  <c r="L161"/>
  <c r="N161"/>
  <c r="D161"/>
  <c r="H159"/>
  <c r="J159"/>
  <c r="L159"/>
  <c r="N159"/>
  <c r="F159"/>
  <c r="D159"/>
  <c r="F158"/>
  <c r="H158"/>
  <c r="J158"/>
  <c r="L158"/>
  <c r="N158"/>
  <c r="D158"/>
  <c r="F156"/>
  <c r="H156"/>
  <c r="J156"/>
  <c r="L156"/>
  <c r="N156"/>
  <c r="D156"/>
  <c r="F155"/>
  <c r="H155"/>
  <c r="J155"/>
  <c r="L155"/>
  <c r="N155"/>
  <c r="D155"/>
  <c r="F153"/>
  <c r="H153"/>
  <c r="J153"/>
  <c r="L153"/>
  <c r="N153"/>
  <c r="D153"/>
  <c r="F151"/>
  <c r="H151"/>
  <c r="J151"/>
  <c r="L151"/>
  <c r="N151"/>
  <c r="D151"/>
  <c r="F149"/>
  <c r="H149"/>
  <c r="J149"/>
  <c r="L149"/>
  <c r="N149"/>
  <c r="D149"/>
  <c r="F147"/>
  <c r="H147"/>
  <c r="J147"/>
  <c r="L147"/>
  <c r="N147"/>
  <c r="D147"/>
  <c r="H146"/>
  <c r="J146"/>
  <c r="L146"/>
  <c r="N146"/>
  <c r="F146"/>
  <c r="D146"/>
  <c r="F144"/>
  <c r="H144"/>
  <c r="J144"/>
  <c r="L144"/>
  <c r="N144"/>
  <c r="D144"/>
  <c r="F138"/>
  <c r="H138"/>
  <c r="J138"/>
  <c r="L138"/>
  <c r="N138"/>
  <c r="D138"/>
  <c r="F133"/>
  <c r="H133"/>
  <c r="J133"/>
  <c r="L133"/>
  <c r="N133"/>
  <c r="D133"/>
  <c r="H132"/>
  <c r="J132"/>
  <c r="L132"/>
  <c r="N132"/>
  <c r="F132"/>
  <c r="D132"/>
  <c r="F130"/>
  <c r="H130"/>
  <c r="J130"/>
  <c r="L130"/>
  <c r="N130"/>
  <c r="D130"/>
  <c r="H124"/>
  <c r="J124"/>
  <c r="L124"/>
  <c r="N124"/>
  <c r="F124"/>
  <c r="D124"/>
  <c r="F123"/>
  <c r="H123"/>
  <c r="J123"/>
  <c r="L123"/>
  <c r="N123"/>
  <c r="D123"/>
  <c r="H121"/>
  <c r="J121"/>
  <c r="L121"/>
  <c r="N121"/>
  <c r="F121"/>
  <c r="D121"/>
  <c r="F120"/>
  <c r="H120"/>
  <c r="J120"/>
  <c r="L120"/>
  <c r="N120"/>
  <c r="D120"/>
  <c r="F103"/>
  <c r="H103"/>
  <c r="J103"/>
  <c r="L103"/>
  <c r="N103"/>
  <c r="D103"/>
  <c r="F101"/>
  <c r="H101"/>
  <c r="J101"/>
  <c r="L101"/>
  <c r="N101"/>
  <c r="D101"/>
  <c r="H99"/>
  <c r="J99"/>
  <c r="L99"/>
  <c r="N99"/>
  <c r="F99"/>
  <c r="D99"/>
  <c r="F97"/>
  <c r="H97"/>
  <c r="J97"/>
  <c r="L97"/>
  <c r="N97"/>
  <c r="D97"/>
  <c r="H95"/>
  <c r="J95"/>
  <c r="L95"/>
  <c r="N95"/>
  <c r="F95"/>
  <c r="D95"/>
  <c r="F93"/>
  <c r="H93"/>
  <c r="J93"/>
  <c r="L93"/>
  <c r="N93"/>
  <c r="D93"/>
  <c r="F91"/>
  <c r="H91"/>
  <c r="J91"/>
  <c r="L91"/>
  <c r="N91"/>
  <c r="D91"/>
  <c r="F89"/>
  <c r="H89"/>
  <c r="J89"/>
  <c r="L89"/>
  <c r="N89"/>
  <c r="D89"/>
  <c r="F87"/>
  <c r="H87"/>
  <c r="J87"/>
  <c r="L87"/>
  <c r="N87"/>
  <c r="D87"/>
  <c r="F86"/>
  <c r="H86"/>
  <c r="J86"/>
  <c r="L86"/>
  <c r="N86"/>
  <c r="D86"/>
  <c r="F83"/>
  <c r="H83"/>
  <c r="J83"/>
  <c r="L83"/>
  <c r="N83"/>
  <c r="D83"/>
  <c r="F75"/>
  <c r="H75"/>
  <c r="J75"/>
  <c r="L75"/>
  <c r="N75"/>
  <c r="D75"/>
  <c r="F68"/>
  <c r="H68"/>
  <c r="J68"/>
  <c r="L68"/>
  <c r="N68"/>
  <c r="D68"/>
  <c r="F64"/>
  <c r="H64"/>
  <c r="J64"/>
  <c r="L64"/>
  <c r="N64"/>
  <c r="D64"/>
  <c r="H58"/>
  <c r="J58"/>
  <c r="L58"/>
  <c r="N58"/>
  <c r="F58"/>
  <c r="D58"/>
  <c r="F52"/>
  <c r="H52"/>
  <c r="J52"/>
  <c r="L52"/>
  <c r="N52"/>
  <c r="D52"/>
  <c r="H50"/>
  <c r="J50"/>
  <c r="L50"/>
  <c r="N50"/>
  <c r="F50"/>
  <c r="D50"/>
  <c r="F46"/>
  <c r="H46"/>
  <c r="J46"/>
  <c r="L46"/>
  <c r="N46"/>
  <c r="D46"/>
  <c r="F45"/>
  <c r="H45"/>
  <c r="J45"/>
  <c r="L45"/>
  <c r="N45"/>
  <c r="D45"/>
  <c r="F43"/>
  <c r="H43"/>
  <c r="J43"/>
  <c r="L43"/>
  <c r="N43"/>
  <c r="D43"/>
  <c r="F39"/>
  <c r="H39"/>
  <c r="J39"/>
  <c r="L39"/>
  <c r="N39"/>
  <c r="D39"/>
  <c r="F37"/>
  <c r="H37"/>
  <c r="J37"/>
  <c r="L37"/>
  <c r="N37"/>
  <c r="D37"/>
  <c r="H36"/>
  <c r="J36"/>
  <c r="L36"/>
  <c r="N36"/>
  <c r="F36"/>
  <c r="D36"/>
  <c r="F32"/>
  <c r="H32"/>
  <c r="J32"/>
  <c r="L32"/>
  <c r="N32"/>
  <c r="D32"/>
  <c r="H30"/>
  <c r="J30"/>
  <c r="L30"/>
  <c r="N30"/>
  <c r="F30"/>
  <c r="D30"/>
  <c r="F29"/>
  <c r="H29"/>
  <c r="J29"/>
  <c r="L29"/>
  <c r="N29"/>
  <c r="D29"/>
  <c r="H27"/>
  <c r="J27"/>
  <c r="L27"/>
  <c r="N27"/>
  <c r="F27"/>
  <c r="D27"/>
  <c r="F22"/>
  <c r="H22"/>
  <c r="J22"/>
  <c r="L22"/>
  <c r="N22"/>
  <c r="D22"/>
  <c r="F21"/>
  <c r="H21"/>
  <c r="J21"/>
  <c r="L21"/>
  <c r="N21"/>
  <c r="D21"/>
  <c r="F16"/>
  <c r="H16"/>
  <c r="J16"/>
  <c r="L16"/>
  <c r="N16"/>
  <c r="D16"/>
  <c r="F13"/>
  <c r="H13"/>
  <c r="J13"/>
  <c r="L13"/>
  <c r="N13"/>
  <c r="D13"/>
  <c r="F12"/>
  <c r="H12"/>
  <c r="J12"/>
  <c r="L12"/>
  <c r="N12"/>
  <c r="D12"/>
  <c r="F10"/>
  <c r="H10"/>
  <c r="J10"/>
  <c r="L10"/>
  <c r="N10"/>
  <c r="C10"/>
  <c r="C178" s="1"/>
  <c r="C9" i="86" s="1"/>
  <c r="H9" i="75"/>
  <c r="J9"/>
  <c r="L9"/>
  <c r="N9"/>
  <c r="F9"/>
  <c r="D9"/>
  <c r="F8"/>
  <c r="H8"/>
  <c r="J8"/>
  <c r="L8"/>
  <c r="N8"/>
  <c r="B4"/>
  <c r="B3"/>
  <c r="A2"/>
  <c r="F176" i="74"/>
  <c r="H176"/>
  <c r="J176"/>
  <c r="L176"/>
  <c r="N176"/>
  <c r="P176"/>
  <c r="D176"/>
  <c r="F173"/>
  <c r="H173"/>
  <c r="J173"/>
  <c r="L173"/>
  <c r="N173"/>
  <c r="P173"/>
  <c r="D173"/>
  <c r="F170"/>
  <c r="H170"/>
  <c r="J170"/>
  <c r="L170"/>
  <c r="N170"/>
  <c r="P170"/>
  <c r="D170"/>
  <c r="F169"/>
  <c r="H169"/>
  <c r="J169"/>
  <c r="L169"/>
  <c r="N169"/>
  <c r="P169"/>
  <c r="D169"/>
  <c r="H167"/>
  <c r="J167"/>
  <c r="L167"/>
  <c r="N167"/>
  <c r="P167"/>
  <c r="F167"/>
  <c r="D167"/>
  <c r="F165"/>
  <c r="H165"/>
  <c r="J165"/>
  <c r="L165"/>
  <c r="N165"/>
  <c r="P165"/>
  <c r="D165"/>
  <c r="H161"/>
  <c r="J161"/>
  <c r="L161"/>
  <c r="N161"/>
  <c r="P161"/>
  <c r="F161"/>
  <c r="D161"/>
  <c r="F159"/>
  <c r="H159"/>
  <c r="J159"/>
  <c r="L159"/>
  <c r="N159"/>
  <c r="P159"/>
  <c r="D159"/>
  <c r="F158"/>
  <c r="H158"/>
  <c r="J158"/>
  <c r="L158"/>
  <c r="N158"/>
  <c r="P158"/>
  <c r="D158"/>
  <c r="H156"/>
  <c r="J156"/>
  <c r="L156"/>
  <c r="N156"/>
  <c r="P156"/>
  <c r="F156"/>
  <c r="D156"/>
  <c r="F155"/>
  <c r="H155"/>
  <c r="J155"/>
  <c r="L155"/>
  <c r="N155"/>
  <c r="P155"/>
  <c r="D155"/>
  <c r="F153"/>
  <c r="H153"/>
  <c r="J153"/>
  <c r="L153"/>
  <c r="N153"/>
  <c r="P153"/>
  <c r="D153"/>
  <c r="F151"/>
  <c r="H151"/>
  <c r="J151"/>
  <c r="L151"/>
  <c r="N151"/>
  <c r="P151"/>
  <c r="D151"/>
  <c r="J149"/>
  <c r="L149"/>
  <c r="N149"/>
  <c r="P149"/>
  <c r="F149"/>
  <c r="H149"/>
  <c r="D149"/>
  <c r="F147"/>
  <c r="H147"/>
  <c r="J147"/>
  <c r="L147"/>
  <c r="N147"/>
  <c r="P147"/>
  <c r="D147"/>
  <c r="F146"/>
  <c r="H146"/>
  <c r="J146"/>
  <c r="L146"/>
  <c r="N146"/>
  <c r="P146"/>
  <c r="D146"/>
  <c r="J144"/>
  <c r="L144"/>
  <c r="N144"/>
  <c r="P144"/>
  <c r="F144"/>
  <c r="H144"/>
  <c r="D144"/>
  <c r="F138"/>
  <c r="H138"/>
  <c r="J138"/>
  <c r="L138"/>
  <c r="N138"/>
  <c r="P138"/>
  <c r="D138"/>
  <c r="F133"/>
  <c r="H133"/>
  <c r="J133"/>
  <c r="L133"/>
  <c r="N133"/>
  <c r="P133"/>
  <c r="D133"/>
  <c r="H132"/>
  <c r="J132"/>
  <c r="L132"/>
  <c r="N132"/>
  <c r="P132"/>
  <c r="F132"/>
  <c r="D132"/>
  <c r="F130"/>
  <c r="H130"/>
  <c r="J130"/>
  <c r="L130"/>
  <c r="N130"/>
  <c r="P130"/>
  <c r="D130"/>
  <c r="H124"/>
  <c r="J124"/>
  <c r="L124"/>
  <c r="N124"/>
  <c r="P124"/>
  <c r="F124"/>
  <c r="D124"/>
  <c r="F123"/>
  <c r="H123"/>
  <c r="J123"/>
  <c r="L123"/>
  <c r="N123"/>
  <c r="P123"/>
  <c r="D123"/>
  <c r="F121"/>
  <c r="H121"/>
  <c r="J121"/>
  <c r="L121"/>
  <c r="N121"/>
  <c r="P121"/>
  <c r="D121"/>
  <c r="F120"/>
  <c r="H120"/>
  <c r="J120"/>
  <c r="L120"/>
  <c r="N120"/>
  <c r="P120"/>
  <c r="D120"/>
  <c r="F103"/>
  <c r="H103"/>
  <c r="J103"/>
  <c r="L103"/>
  <c r="N103"/>
  <c r="P103"/>
  <c r="D103"/>
  <c r="H101"/>
  <c r="J101"/>
  <c r="L101"/>
  <c r="N101"/>
  <c r="P101"/>
  <c r="F101"/>
  <c r="D101"/>
  <c r="F99"/>
  <c r="H99"/>
  <c r="J99"/>
  <c r="L99"/>
  <c r="N99"/>
  <c r="P99"/>
  <c r="D99"/>
  <c r="H97"/>
  <c r="J97"/>
  <c r="L97"/>
  <c r="N97"/>
  <c r="P97"/>
  <c r="F97"/>
  <c r="D97"/>
  <c r="F95"/>
  <c r="H95"/>
  <c r="J95"/>
  <c r="L95"/>
  <c r="N95"/>
  <c r="P95"/>
  <c r="D95"/>
  <c r="H93"/>
  <c r="J93"/>
  <c r="L93"/>
  <c r="N93"/>
  <c r="P93"/>
  <c r="F93"/>
  <c r="D93"/>
  <c r="F91"/>
  <c r="H91"/>
  <c r="J91"/>
  <c r="L91"/>
  <c r="N91"/>
  <c r="P91"/>
  <c r="D91"/>
  <c r="H89"/>
  <c r="J89"/>
  <c r="L89"/>
  <c r="N89"/>
  <c r="P89"/>
  <c r="F89"/>
  <c r="D89"/>
  <c r="F87"/>
  <c r="H87"/>
  <c r="J87"/>
  <c r="L87"/>
  <c r="N87"/>
  <c r="P87"/>
  <c r="D87"/>
  <c r="J86"/>
  <c r="L86"/>
  <c r="N86"/>
  <c r="P86"/>
  <c r="F86"/>
  <c r="H86"/>
  <c r="D86"/>
  <c r="F83"/>
  <c r="H83"/>
  <c r="J83"/>
  <c r="L83"/>
  <c r="N83"/>
  <c r="P83"/>
  <c r="D83"/>
  <c r="H75"/>
  <c r="J75"/>
  <c r="L75"/>
  <c r="N75"/>
  <c r="P75"/>
  <c r="F75"/>
  <c r="D75"/>
  <c r="F68"/>
  <c r="H68"/>
  <c r="J68"/>
  <c r="L68"/>
  <c r="N68"/>
  <c r="P68"/>
  <c r="D68"/>
  <c r="F64"/>
  <c r="H64"/>
  <c r="J64"/>
  <c r="L64"/>
  <c r="N64"/>
  <c r="P64"/>
  <c r="D64"/>
  <c r="H58"/>
  <c r="J58"/>
  <c r="L58"/>
  <c r="N58"/>
  <c r="P58"/>
  <c r="F58"/>
  <c r="D58"/>
  <c r="F52"/>
  <c r="H52"/>
  <c r="J52"/>
  <c r="L52"/>
  <c r="N52"/>
  <c r="P52"/>
  <c r="D52"/>
  <c r="H50"/>
  <c r="J50"/>
  <c r="L50"/>
  <c r="N50"/>
  <c r="P50"/>
  <c r="F50"/>
  <c r="D50"/>
  <c r="J46"/>
  <c r="L46"/>
  <c r="N46"/>
  <c r="P46"/>
  <c r="F46"/>
  <c r="H46"/>
  <c r="D46"/>
  <c r="F45"/>
  <c r="H45"/>
  <c r="J45"/>
  <c r="L45"/>
  <c r="N45"/>
  <c r="P45"/>
  <c r="D45"/>
  <c r="F43"/>
  <c r="H43"/>
  <c r="J43"/>
  <c r="L43"/>
  <c r="N43"/>
  <c r="P43"/>
  <c r="D43"/>
  <c r="F39"/>
  <c r="H39"/>
  <c r="J39"/>
  <c r="L39"/>
  <c r="N39"/>
  <c r="P39"/>
  <c r="D39"/>
  <c r="H37"/>
  <c r="J37"/>
  <c r="L37"/>
  <c r="N37"/>
  <c r="P37"/>
  <c r="F37"/>
  <c r="D37"/>
  <c r="F36"/>
  <c r="H36"/>
  <c r="J36"/>
  <c r="L36"/>
  <c r="N36"/>
  <c r="P36"/>
  <c r="D36"/>
  <c r="F32"/>
  <c r="H32"/>
  <c r="J32"/>
  <c r="L32"/>
  <c r="N32"/>
  <c r="P32"/>
  <c r="D32"/>
  <c r="F30"/>
  <c r="H30"/>
  <c r="J30"/>
  <c r="L30"/>
  <c r="N30"/>
  <c r="P30"/>
  <c r="D30"/>
  <c r="H29"/>
  <c r="J29"/>
  <c r="L29"/>
  <c r="N29"/>
  <c r="P29"/>
  <c r="F29"/>
  <c r="D29"/>
  <c r="F27"/>
  <c r="H27"/>
  <c r="J27"/>
  <c r="L27"/>
  <c r="N27"/>
  <c r="P27"/>
  <c r="D27"/>
  <c r="F22"/>
  <c r="H22"/>
  <c r="J22"/>
  <c r="L22"/>
  <c r="N22"/>
  <c r="P22"/>
  <c r="D22"/>
  <c r="F21"/>
  <c r="H21"/>
  <c r="J21"/>
  <c r="L21"/>
  <c r="N21"/>
  <c r="P21"/>
  <c r="D21"/>
  <c r="F16"/>
  <c r="H16"/>
  <c r="J16"/>
  <c r="L16"/>
  <c r="N16"/>
  <c r="P16"/>
  <c r="D16"/>
  <c r="F13"/>
  <c r="H13"/>
  <c r="J13"/>
  <c r="L13"/>
  <c r="N13"/>
  <c r="P13"/>
  <c r="D13"/>
  <c r="F12"/>
  <c r="H12"/>
  <c r="J12"/>
  <c r="L12"/>
  <c r="N12"/>
  <c r="P12"/>
  <c r="D12"/>
  <c r="F10"/>
  <c r="H10"/>
  <c r="J10"/>
  <c r="L10"/>
  <c r="N10"/>
  <c r="P10"/>
  <c r="C10"/>
  <c r="C178" s="1"/>
  <c r="C9" i="85" s="1"/>
  <c r="F9" i="74"/>
  <c r="H9"/>
  <c r="J9"/>
  <c r="L9"/>
  <c r="N9"/>
  <c r="P9"/>
  <c r="D9"/>
  <c r="F8"/>
  <c r="H8"/>
  <c r="J8"/>
  <c r="L8"/>
  <c r="N8"/>
  <c r="P8"/>
  <c r="B4"/>
  <c r="B3"/>
  <c r="A2"/>
  <c r="F177" i="26"/>
  <c r="F175"/>
  <c r="F174"/>
  <c r="F172"/>
  <c r="F171"/>
  <c r="F168"/>
  <c r="F166"/>
  <c r="F164"/>
  <c r="F163"/>
  <c r="F162"/>
  <c r="F160"/>
  <c r="F157"/>
  <c r="F154"/>
  <c r="F152"/>
  <c r="F150"/>
  <c r="F148"/>
  <c r="F145"/>
  <c r="F143"/>
  <c r="F142"/>
  <c r="F141"/>
  <c r="F140"/>
  <c r="F139"/>
  <c r="F137"/>
  <c r="F136"/>
  <c r="F135"/>
  <c r="F134"/>
  <c r="F131"/>
  <c r="F129"/>
  <c r="F128"/>
  <c r="F127"/>
  <c r="F126"/>
  <c r="F125"/>
  <c r="F122"/>
  <c r="F119"/>
  <c r="F118"/>
  <c r="F117"/>
  <c r="F116"/>
  <c r="F115"/>
  <c r="F114"/>
  <c r="F113"/>
  <c r="F112"/>
  <c r="F111"/>
  <c r="F110"/>
  <c r="F109"/>
  <c r="F108"/>
  <c r="F107"/>
  <c r="F106"/>
  <c r="F105"/>
  <c r="F104"/>
  <c r="F102"/>
  <c r="F100"/>
  <c r="F98"/>
  <c r="F96"/>
  <c r="F94"/>
  <c r="F92"/>
  <c r="F90"/>
  <c r="F88"/>
  <c r="F85"/>
  <c r="F84"/>
  <c r="F82"/>
  <c r="F81"/>
  <c r="F80"/>
  <c r="F79"/>
  <c r="F78"/>
  <c r="F77"/>
  <c r="F76"/>
  <c r="F74"/>
  <c r="F73"/>
  <c r="F72"/>
  <c r="F71"/>
  <c r="F70"/>
  <c r="F69"/>
  <c r="F67"/>
  <c r="F66"/>
  <c r="F65"/>
  <c r="F63"/>
  <c r="F62"/>
  <c r="F61"/>
  <c r="F60"/>
  <c r="F59"/>
  <c r="F57"/>
  <c r="F56"/>
  <c r="F55"/>
  <c r="F54"/>
  <c r="F53"/>
  <c r="F51"/>
  <c r="F49"/>
  <c r="F48"/>
  <c r="F47"/>
  <c r="F44"/>
  <c r="F42"/>
  <c r="F41"/>
  <c r="F40"/>
  <c r="F38"/>
  <c r="F35"/>
  <c r="F34"/>
  <c r="F33"/>
  <c r="F31"/>
  <c r="F28"/>
  <c r="F26"/>
  <c r="F25"/>
  <c r="F24"/>
  <c r="F23"/>
  <c r="F20"/>
  <c r="F19"/>
  <c r="F18"/>
  <c r="F17"/>
  <c r="F15"/>
  <c r="F14"/>
  <c r="F11"/>
  <c r="F10"/>
  <c r="F176" i="7"/>
  <c r="H176"/>
  <c r="J176"/>
  <c r="L176"/>
  <c r="N176"/>
  <c r="P176"/>
  <c r="R176"/>
  <c r="D176"/>
  <c r="F173"/>
  <c r="H173"/>
  <c r="J173"/>
  <c r="L173"/>
  <c r="N173"/>
  <c r="P173"/>
  <c r="R173"/>
  <c r="D173"/>
  <c r="F170"/>
  <c r="H170"/>
  <c r="J170"/>
  <c r="L170"/>
  <c r="N170"/>
  <c r="P170"/>
  <c r="R170"/>
  <c r="D170"/>
  <c r="F169"/>
  <c r="H169"/>
  <c r="J169"/>
  <c r="L169"/>
  <c r="N169"/>
  <c r="P169"/>
  <c r="R169"/>
  <c r="D169"/>
  <c r="F167"/>
  <c r="H167"/>
  <c r="J167"/>
  <c r="L167"/>
  <c r="N167"/>
  <c r="P167"/>
  <c r="R167"/>
  <c r="D167"/>
  <c r="F165"/>
  <c r="H165"/>
  <c r="J165"/>
  <c r="L165"/>
  <c r="N165"/>
  <c r="P165"/>
  <c r="R165"/>
  <c r="D165"/>
  <c r="F161"/>
  <c r="H161"/>
  <c r="J161"/>
  <c r="L161"/>
  <c r="N161"/>
  <c r="P161"/>
  <c r="R161"/>
  <c r="D161"/>
  <c r="F159"/>
  <c r="H159"/>
  <c r="J159"/>
  <c r="L159"/>
  <c r="N159"/>
  <c r="P159"/>
  <c r="R159"/>
  <c r="D159"/>
  <c r="F158"/>
  <c r="H158"/>
  <c r="J158"/>
  <c r="L158"/>
  <c r="N158"/>
  <c r="P158"/>
  <c r="R158"/>
  <c r="D158"/>
  <c r="F156"/>
  <c r="H156"/>
  <c r="J156"/>
  <c r="L156"/>
  <c r="N156"/>
  <c r="P156"/>
  <c r="R156"/>
  <c r="D156"/>
  <c r="F155"/>
  <c r="H155"/>
  <c r="J155"/>
  <c r="L155"/>
  <c r="N155"/>
  <c r="P155"/>
  <c r="R155"/>
  <c r="D155"/>
  <c r="F153"/>
  <c r="H153"/>
  <c r="J153"/>
  <c r="L153"/>
  <c r="N153"/>
  <c r="P153"/>
  <c r="R153"/>
  <c r="D153"/>
  <c r="F151"/>
  <c r="H151"/>
  <c r="J151"/>
  <c r="L151"/>
  <c r="N151"/>
  <c r="P151"/>
  <c r="R151"/>
  <c r="D151"/>
  <c r="F149"/>
  <c r="H149"/>
  <c r="J149"/>
  <c r="L149"/>
  <c r="N149"/>
  <c r="P149"/>
  <c r="R149"/>
  <c r="D149"/>
  <c r="L147"/>
  <c r="N147"/>
  <c r="P147"/>
  <c r="R147"/>
  <c r="F147"/>
  <c r="H147"/>
  <c r="J147"/>
  <c r="D147"/>
  <c r="F146"/>
  <c r="H146"/>
  <c r="J146"/>
  <c r="L146"/>
  <c r="N146"/>
  <c r="P146"/>
  <c r="R146"/>
  <c r="D146"/>
  <c r="L144"/>
  <c r="N144"/>
  <c r="P144"/>
  <c r="R144"/>
  <c r="F144"/>
  <c r="H144"/>
  <c r="J144"/>
  <c r="D144"/>
  <c r="F138"/>
  <c r="H138"/>
  <c r="J138"/>
  <c r="L138"/>
  <c r="N138"/>
  <c r="P138"/>
  <c r="R138"/>
  <c r="D138"/>
  <c r="F133"/>
  <c r="H133"/>
  <c r="J133"/>
  <c r="L133"/>
  <c r="N133"/>
  <c r="P133"/>
  <c r="R133"/>
  <c r="D133"/>
  <c r="L132"/>
  <c r="N132"/>
  <c r="P132"/>
  <c r="R132"/>
  <c r="F132"/>
  <c r="H132"/>
  <c r="J132"/>
  <c r="D132"/>
  <c r="F130"/>
  <c r="H130"/>
  <c r="J130"/>
  <c r="L130"/>
  <c r="N130"/>
  <c r="P130"/>
  <c r="R130"/>
  <c r="D130"/>
  <c r="L124"/>
  <c r="N124"/>
  <c r="P124"/>
  <c r="R124"/>
  <c r="F124"/>
  <c r="H124"/>
  <c r="J124"/>
  <c r="D124"/>
  <c r="L123"/>
  <c r="N123"/>
  <c r="P123"/>
  <c r="R123"/>
  <c r="F123"/>
  <c r="H123"/>
  <c r="J123"/>
  <c r="D123"/>
  <c r="F121"/>
  <c r="H121"/>
  <c r="J121"/>
  <c r="L121"/>
  <c r="N121"/>
  <c r="P121"/>
  <c r="R121"/>
  <c r="D121"/>
  <c r="L120"/>
  <c r="N120"/>
  <c r="P120"/>
  <c r="R120"/>
  <c r="F120"/>
  <c r="H120"/>
  <c r="J120"/>
  <c r="D120"/>
  <c r="L103"/>
  <c r="N103"/>
  <c r="P103"/>
  <c r="R103"/>
  <c r="F103"/>
  <c r="H103"/>
  <c r="J103"/>
  <c r="D103"/>
  <c r="F101"/>
  <c r="H101"/>
  <c r="J101"/>
  <c r="L101"/>
  <c r="N101"/>
  <c r="P101"/>
  <c r="R101"/>
  <c r="D101"/>
  <c r="L99"/>
  <c r="N99"/>
  <c r="P99"/>
  <c r="R99"/>
  <c r="F99"/>
  <c r="H99"/>
  <c r="J99"/>
  <c r="D99"/>
  <c r="F97"/>
  <c r="H97"/>
  <c r="J97"/>
  <c r="L97"/>
  <c r="N97"/>
  <c r="P97"/>
  <c r="R97"/>
  <c r="D97"/>
  <c r="L95"/>
  <c r="N95"/>
  <c r="P95"/>
  <c r="R95"/>
  <c r="F95"/>
  <c r="H95"/>
  <c r="J95"/>
  <c r="D95"/>
  <c r="F93"/>
  <c r="H93"/>
  <c r="J93"/>
  <c r="L93"/>
  <c r="N93"/>
  <c r="P93"/>
  <c r="R93"/>
  <c r="D93"/>
  <c r="N91"/>
  <c r="P91"/>
  <c r="R91"/>
  <c r="L91"/>
  <c r="F91"/>
  <c r="H91"/>
  <c r="J91"/>
  <c r="D91"/>
  <c r="N89"/>
  <c r="P89"/>
  <c r="R89"/>
  <c r="L89"/>
  <c r="F89"/>
  <c r="H89"/>
  <c r="J89"/>
  <c r="D89"/>
  <c r="H87"/>
  <c r="J87"/>
  <c r="L87"/>
  <c r="N87"/>
  <c r="P87"/>
  <c r="R87"/>
  <c r="F87"/>
  <c r="D87"/>
  <c r="F86"/>
  <c r="H86"/>
  <c r="J86"/>
  <c r="L86"/>
  <c r="N86"/>
  <c r="P86"/>
  <c r="R86"/>
  <c r="D86"/>
  <c r="H83"/>
  <c r="J83"/>
  <c r="L83"/>
  <c r="N83"/>
  <c r="P83"/>
  <c r="R83"/>
  <c r="F83"/>
  <c r="D83"/>
  <c r="H75"/>
  <c r="J75"/>
  <c r="L75"/>
  <c r="N75"/>
  <c r="P75"/>
  <c r="R75"/>
  <c r="F75"/>
  <c r="D75"/>
  <c r="F68"/>
  <c r="H68"/>
  <c r="J68"/>
  <c r="L68"/>
  <c r="N68"/>
  <c r="P68"/>
  <c r="R68"/>
  <c r="D68"/>
  <c r="F64"/>
  <c r="H64"/>
  <c r="J64"/>
  <c r="L64"/>
  <c r="N64"/>
  <c r="P64"/>
  <c r="R64"/>
  <c r="D64"/>
  <c r="F58"/>
  <c r="H58"/>
  <c r="J58"/>
  <c r="L58"/>
  <c r="N58"/>
  <c r="P58"/>
  <c r="R58"/>
  <c r="D58"/>
  <c r="F52"/>
  <c r="H52"/>
  <c r="J52"/>
  <c r="L52"/>
  <c r="N52"/>
  <c r="P52"/>
  <c r="R52"/>
  <c r="D52"/>
  <c r="F50"/>
  <c r="H50"/>
  <c r="J50"/>
  <c r="L50"/>
  <c r="N50"/>
  <c r="P50"/>
  <c r="R50"/>
  <c r="D50"/>
  <c r="H46"/>
  <c r="J46"/>
  <c r="L46"/>
  <c r="N46"/>
  <c r="P46"/>
  <c r="R46"/>
  <c r="F46"/>
  <c r="D46"/>
  <c r="H45"/>
  <c r="J45"/>
  <c r="L45"/>
  <c r="N45"/>
  <c r="P45"/>
  <c r="R45"/>
  <c r="F45"/>
  <c r="D45"/>
  <c r="H43"/>
  <c r="J43"/>
  <c r="L43"/>
  <c r="N43"/>
  <c r="P43"/>
  <c r="R43"/>
  <c r="F43"/>
  <c r="D43"/>
  <c r="H39"/>
  <c r="J39"/>
  <c r="L39"/>
  <c r="N39"/>
  <c r="P39"/>
  <c r="R39"/>
  <c r="F39"/>
  <c r="D39"/>
  <c r="H37"/>
  <c r="J37"/>
  <c r="L37"/>
  <c r="N37"/>
  <c r="P37"/>
  <c r="R37"/>
  <c r="F37"/>
  <c r="D37"/>
  <c r="H36"/>
  <c r="J36"/>
  <c r="L36"/>
  <c r="N36"/>
  <c r="P36"/>
  <c r="R36"/>
  <c r="F36"/>
  <c r="D36"/>
  <c r="H32"/>
  <c r="J32"/>
  <c r="L32"/>
  <c r="N32"/>
  <c r="P32"/>
  <c r="R32"/>
  <c r="F32"/>
  <c r="D32"/>
  <c r="H30"/>
  <c r="J30"/>
  <c r="L30"/>
  <c r="N30"/>
  <c r="P30"/>
  <c r="R30"/>
  <c r="F30"/>
  <c r="D30"/>
  <c r="H29"/>
  <c r="J29"/>
  <c r="L29"/>
  <c r="N29"/>
  <c r="P29"/>
  <c r="R29"/>
  <c r="F29"/>
  <c r="D29"/>
  <c r="F27"/>
  <c r="H27"/>
  <c r="J27"/>
  <c r="L27"/>
  <c r="N27"/>
  <c r="P27"/>
  <c r="R27"/>
  <c r="D27"/>
  <c r="F22"/>
  <c r="H22"/>
  <c r="J22"/>
  <c r="L22"/>
  <c r="N22"/>
  <c r="P22"/>
  <c r="R22"/>
  <c r="D22"/>
  <c r="D12" i="69"/>
  <c r="D9"/>
  <c r="D9" i="44"/>
  <c r="D21" i="7"/>
  <c r="D16"/>
  <c r="D13"/>
  <c r="D12"/>
  <c r="D9"/>
  <c r="F12" i="69"/>
  <c r="F10"/>
  <c r="F9"/>
  <c r="F8"/>
  <c r="B3"/>
  <c r="A2" i="7"/>
  <c r="B4" i="44"/>
  <c r="B4" i="7"/>
  <c r="B3"/>
  <c r="C10"/>
  <c r="D10" s="1"/>
  <c r="F8" i="44"/>
  <c r="H8"/>
  <c r="J8"/>
  <c r="L8"/>
  <c r="N8"/>
  <c r="P8"/>
  <c r="R8"/>
  <c r="F9"/>
  <c r="H9"/>
  <c r="J9"/>
  <c r="L9"/>
  <c r="N9"/>
  <c r="P9"/>
  <c r="R9"/>
  <c r="F21" i="7"/>
  <c r="H21"/>
  <c r="J21"/>
  <c r="L21"/>
  <c r="N21"/>
  <c r="P21"/>
  <c r="R21"/>
  <c r="F9"/>
  <c r="H9"/>
  <c r="J9"/>
  <c r="L9"/>
  <c r="N9"/>
  <c r="P9"/>
  <c r="R9"/>
  <c r="F16"/>
  <c r="H16"/>
  <c r="J16"/>
  <c r="L16"/>
  <c r="N16"/>
  <c r="P16"/>
  <c r="R16"/>
  <c r="F13"/>
  <c r="H13"/>
  <c r="J13"/>
  <c r="L13"/>
  <c r="N13"/>
  <c r="P13"/>
  <c r="R13"/>
  <c r="F10"/>
  <c r="H10"/>
  <c r="J10"/>
  <c r="L10"/>
  <c r="N10"/>
  <c r="P10"/>
  <c r="R10"/>
  <c r="F12"/>
  <c r="F8"/>
  <c r="H12"/>
  <c r="J12"/>
  <c r="L12"/>
  <c r="N12"/>
  <c r="P12"/>
  <c r="R12"/>
  <c r="H8"/>
  <c r="J8"/>
  <c r="L8"/>
  <c r="N8"/>
  <c r="P8"/>
  <c r="R8"/>
  <c r="F178" i="26"/>
  <c r="D10" i="81"/>
  <c r="F54" i="39"/>
  <c r="C10" i="78"/>
  <c r="C10" i="79"/>
  <c r="C10" i="80"/>
  <c r="D10" s="1"/>
  <c r="C10" i="44"/>
  <c r="F80" i="68"/>
  <c r="F80" i="82"/>
  <c r="C13" i="83"/>
  <c r="D13" s="1"/>
  <c r="D10" i="75"/>
  <c r="C80" i="69"/>
  <c r="D10"/>
  <c r="D10" i="79"/>
  <c r="C54" i="80"/>
  <c r="C11" i="87" s="1"/>
  <c r="D11" s="1"/>
  <c r="D10" i="44"/>
  <c r="C54" i="78"/>
  <c r="C11" i="85" s="1"/>
  <c r="D11" s="1"/>
  <c r="D10" i="78"/>
  <c r="D18" i="69"/>
  <c r="D15"/>
  <c r="D13"/>
  <c r="D18" i="83"/>
  <c r="D15"/>
  <c r="I178" i="7" l="1"/>
  <c r="I9" i="84" s="1"/>
  <c r="O178" i="7"/>
  <c r="O9" i="84" s="1"/>
  <c r="G178" i="7"/>
  <c r="G9" i="84" s="1"/>
  <c r="Q178" i="7"/>
  <c r="M178"/>
  <c r="M9" i="84" s="1"/>
  <c r="K178" i="7"/>
  <c r="K9" i="84" s="1"/>
  <c r="E178" i="7"/>
  <c r="D178"/>
  <c r="C15" i="87"/>
  <c r="D15" s="1"/>
  <c r="C15" i="86"/>
  <c r="D15" s="1"/>
  <c r="C15" i="85"/>
  <c r="D15" s="1"/>
  <c r="C15" i="84"/>
  <c r="D15" s="1"/>
  <c r="C15" i="88"/>
  <c r="D15" s="1"/>
  <c r="I54" i="80"/>
  <c r="I11" i="87" s="1"/>
  <c r="D54" i="80"/>
  <c r="K54"/>
  <c r="K11" i="87" s="1"/>
  <c r="E54" i="80"/>
  <c r="G54"/>
  <c r="G11" i="87" s="1"/>
  <c r="Q54" i="44"/>
  <c r="O54"/>
  <c r="O11" i="84" s="1"/>
  <c r="G54" i="44"/>
  <c r="G11" i="84" s="1"/>
  <c r="E54" i="79"/>
  <c r="I54" i="81"/>
  <c r="I11" i="88" s="1"/>
  <c r="G54" i="79"/>
  <c r="G11" i="86" s="1"/>
  <c r="K54" i="79"/>
  <c r="K11" i="86" s="1"/>
  <c r="D178" i="75"/>
  <c r="K54" i="78"/>
  <c r="K11" i="85" s="1"/>
  <c r="D9"/>
  <c r="D18" s="1"/>
  <c r="D9" i="86"/>
  <c r="E178" i="76"/>
  <c r="K178"/>
  <c r="K9" i="87" s="1"/>
  <c r="I178" i="76"/>
  <c r="I9" i="87" s="1"/>
  <c r="G178" i="76"/>
  <c r="G9" i="87" s="1"/>
  <c r="D178" i="76"/>
  <c r="C18" i="88"/>
  <c r="D9"/>
  <c r="D54" i="44"/>
  <c r="E54"/>
  <c r="K54" i="81"/>
  <c r="K54" i="44"/>
  <c r="K11" i="84" s="1"/>
  <c r="M54" i="79"/>
  <c r="M11" i="86" s="1"/>
  <c r="I54" i="44"/>
  <c r="I11" i="84" s="1"/>
  <c r="E80" i="69"/>
  <c r="M54" i="44"/>
  <c r="M11" i="84" s="1"/>
  <c r="E54" i="81"/>
  <c r="D10" i="77"/>
  <c r="C13" i="88"/>
  <c r="D13" s="1"/>
  <c r="C13" i="87"/>
  <c r="D13" s="1"/>
  <c r="C13" i="85"/>
  <c r="D13" s="1"/>
  <c r="C13" i="84"/>
  <c r="D13" s="1"/>
  <c r="C13" i="86"/>
  <c r="D13" s="1"/>
  <c r="M54" i="78"/>
  <c r="M11" i="85" s="1"/>
  <c r="D54" i="79"/>
  <c r="I54"/>
  <c r="I11" i="86" s="1"/>
  <c r="G54" i="78"/>
  <c r="G11" i="85" s="1"/>
  <c r="E54" i="78"/>
  <c r="C54" i="44"/>
  <c r="C11" i="84" s="1"/>
  <c r="D11" s="1"/>
  <c r="D54" i="81"/>
  <c r="C54" i="79"/>
  <c r="C11" i="86" s="1"/>
  <c r="D11" s="1"/>
  <c r="C178" i="7"/>
  <c r="C9" i="84" s="1"/>
  <c r="B4" i="69"/>
  <c r="D10" i="74"/>
  <c r="D178" s="1"/>
  <c r="B3" i="78"/>
  <c r="B3" i="80"/>
  <c r="E178" i="75"/>
  <c r="G178"/>
  <c r="G9" i="86" s="1"/>
  <c r="G18" s="1"/>
  <c r="M178" i="75"/>
  <c r="M9" i="86" s="1"/>
  <c r="I178" i="75"/>
  <c r="I9" i="86" s="1"/>
  <c r="K178" i="75"/>
  <c r="K9" i="86" s="1"/>
  <c r="I54" i="78"/>
  <c r="I11" i="85" s="1"/>
  <c r="O54" i="78"/>
  <c r="O11" i="85" s="1"/>
  <c r="D10" i="83"/>
  <c r="G54" i="81"/>
  <c r="G11" i="88" s="1"/>
  <c r="C178" i="76"/>
  <c r="C9" i="87" s="1"/>
  <c r="C18" l="1"/>
  <c r="D9"/>
  <c r="D18" s="1"/>
  <c r="G178" i="77"/>
  <c r="G9" i="88" s="1"/>
  <c r="G18" s="1"/>
  <c r="E178" i="77"/>
  <c r="I178"/>
  <c r="I9" i="88" s="1"/>
  <c r="I18" s="1"/>
  <c r="E11" i="84"/>
  <c r="F11" s="1"/>
  <c r="H11" s="1"/>
  <c r="J11" s="1"/>
  <c r="L11" s="1"/>
  <c r="N11" s="1"/>
  <c r="P11" s="1"/>
  <c r="F54" i="44"/>
  <c r="H54" s="1"/>
  <c r="J54" s="1"/>
  <c r="L54" s="1"/>
  <c r="N54" s="1"/>
  <c r="P54" s="1"/>
  <c r="F178" i="75"/>
  <c r="H178" s="1"/>
  <c r="J178" s="1"/>
  <c r="L178" s="1"/>
  <c r="N178" s="1"/>
  <c r="E9" i="86"/>
  <c r="F54" i="81"/>
  <c r="H54" s="1"/>
  <c r="J54" s="1"/>
  <c r="L54" s="1"/>
  <c r="E11" i="88"/>
  <c r="F11" s="1"/>
  <c r="H11" s="1"/>
  <c r="J11" s="1"/>
  <c r="E9" i="87"/>
  <c r="F178" i="76"/>
  <c r="H178" s="1"/>
  <c r="J178" s="1"/>
  <c r="L178" s="1"/>
  <c r="E11" i="87"/>
  <c r="F11" s="1"/>
  <c r="H11" s="1"/>
  <c r="J11" s="1"/>
  <c r="L11" s="1"/>
  <c r="F54" i="80"/>
  <c r="H54" s="1"/>
  <c r="J54" s="1"/>
  <c r="L54" s="1"/>
  <c r="K18" i="84"/>
  <c r="K18" i="86"/>
  <c r="D178" i="77"/>
  <c r="C18" i="85"/>
  <c r="M18" i="84"/>
  <c r="I18"/>
  <c r="E13" i="85"/>
  <c r="F13" s="1"/>
  <c r="H13" s="1"/>
  <c r="J13" s="1"/>
  <c r="L13" s="1"/>
  <c r="N13" s="1"/>
  <c r="P13" s="1"/>
  <c r="E13" i="86"/>
  <c r="F13" s="1"/>
  <c r="H13" s="1"/>
  <c r="J13" s="1"/>
  <c r="L13" s="1"/>
  <c r="N13" s="1"/>
  <c r="E13" i="88"/>
  <c r="F13" s="1"/>
  <c r="H13" s="1"/>
  <c r="J13" s="1"/>
  <c r="E13" i="87"/>
  <c r="F13" s="1"/>
  <c r="H13" s="1"/>
  <c r="J13" s="1"/>
  <c r="L13" s="1"/>
  <c r="E13" i="84"/>
  <c r="F13" s="1"/>
  <c r="H13" s="1"/>
  <c r="J13" s="1"/>
  <c r="L13" s="1"/>
  <c r="N13" s="1"/>
  <c r="P13" s="1"/>
  <c r="R13" s="1"/>
  <c r="F80" i="69"/>
  <c r="Q11" i="84"/>
  <c r="R54" i="44"/>
  <c r="F178" i="7"/>
  <c r="H178" s="1"/>
  <c r="J178" s="1"/>
  <c r="L178" s="1"/>
  <c r="N178" s="1"/>
  <c r="P178" s="1"/>
  <c r="E9" i="84"/>
  <c r="K18" i="87"/>
  <c r="O18" i="84"/>
  <c r="M18" i="86"/>
  <c r="D18" i="88"/>
  <c r="I18" i="87"/>
  <c r="C18" i="86"/>
  <c r="M178" i="74"/>
  <c r="M9" i="85" s="1"/>
  <c r="M18" s="1"/>
  <c r="E178" i="74"/>
  <c r="K178"/>
  <c r="K9" i="85" s="1"/>
  <c r="K18" s="1"/>
  <c r="I178" i="74"/>
  <c r="I9" i="85" s="1"/>
  <c r="I18" s="1"/>
  <c r="O178" i="74"/>
  <c r="O9" i="85" s="1"/>
  <c r="O18" s="1"/>
  <c r="G178" i="74"/>
  <c r="G9" i="85" s="1"/>
  <c r="G18" s="1"/>
  <c r="E11" i="86"/>
  <c r="F11" s="1"/>
  <c r="H11" s="1"/>
  <c r="J11" s="1"/>
  <c r="L11" s="1"/>
  <c r="N11" s="1"/>
  <c r="F54" i="79"/>
  <c r="H54" s="1"/>
  <c r="J54" s="1"/>
  <c r="L54" s="1"/>
  <c r="N54" s="1"/>
  <c r="E80" i="83"/>
  <c r="D80"/>
  <c r="C18" i="84"/>
  <c r="D9"/>
  <c r="D18" s="1"/>
  <c r="E11" i="85"/>
  <c r="F11" s="1"/>
  <c r="H11" s="1"/>
  <c r="J11" s="1"/>
  <c r="L11" s="1"/>
  <c r="N11" s="1"/>
  <c r="P11" s="1"/>
  <c r="F54" i="78"/>
  <c r="H54" s="1"/>
  <c r="J54" s="1"/>
  <c r="L54" s="1"/>
  <c r="N54" s="1"/>
  <c r="P54" s="1"/>
  <c r="Q9" i="84"/>
  <c r="Q18" s="1"/>
  <c r="R178" i="7"/>
  <c r="I18" i="86"/>
  <c r="G18" i="87"/>
  <c r="D18" i="86"/>
  <c r="E15" i="85" l="1"/>
  <c r="F15" s="1"/>
  <c r="H15" s="1"/>
  <c r="J15" s="1"/>
  <c r="L15" s="1"/>
  <c r="N15" s="1"/>
  <c r="P15" s="1"/>
  <c r="E15" i="88"/>
  <c r="F15" s="1"/>
  <c r="H15" s="1"/>
  <c r="J15" s="1"/>
  <c r="E15" i="86"/>
  <c r="F15" s="1"/>
  <c r="H15" s="1"/>
  <c r="J15" s="1"/>
  <c r="L15" s="1"/>
  <c r="N15" s="1"/>
  <c r="E15" i="84"/>
  <c r="F15" s="1"/>
  <c r="H15" s="1"/>
  <c r="J15" s="1"/>
  <c r="L15" s="1"/>
  <c r="N15" s="1"/>
  <c r="P15" s="1"/>
  <c r="R15" s="1"/>
  <c r="E15" i="87"/>
  <c r="F15" s="1"/>
  <c r="H15" s="1"/>
  <c r="J15" s="1"/>
  <c r="L15" s="1"/>
  <c r="F80" i="83"/>
  <c r="F9" i="86"/>
  <c r="H9" s="1"/>
  <c r="J9" s="1"/>
  <c r="L9" s="1"/>
  <c r="N9" s="1"/>
  <c r="G18" i="84"/>
  <c r="R11"/>
  <c r="F9"/>
  <c r="H9" s="1"/>
  <c r="J9" s="1"/>
  <c r="L9" s="1"/>
  <c r="N9" s="1"/>
  <c r="P9" s="1"/>
  <c r="R9" s="1"/>
  <c r="E18"/>
  <c r="F18" s="1"/>
  <c r="H18" s="1"/>
  <c r="J18" s="1"/>
  <c r="L18" s="1"/>
  <c r="N18" s="1"/>
  <c r="P18" s="1"/>
  <c r="R18" s="1"/>
  <c r="E9" i="85"/>
  <c r="F178" i="74"/>
  <c r="H178" s="1"/>
  <c r="J178" s="1"/>
  <c r="L178" s="1"/>
  <c r="N178" s="1"/>
  <c r="P178" s="1"/>
  <c r="F9" i="87"/>
  <c r="H9" s="1"/>
  <c r="J9" s="1"/>
  <c r="L9" s="1"/>
  <c r="E18"/>
  <c r="F18" s="1"/>
  <c r="H18" s="1"/>
  <c r="J18" s="1"/>
  <c r="L18" s="1"/>
  <c r="E9" i="88"/>
  <c r="F178" i="77"/>
  <c r="H178" s="1"/>
  <c r="J178" s="1"/>
  <c r="F9" i="88" l="1"/>
  <c r="H9" s="1"/>
  <c r="J9" s="1"/>
  <c r="E18"/>
  <c r="F18" s="1"/>
  <c r="H18" s="1"/>
  <c r="J18" s="1"/>
  <c r="F9" i="85"/>
  <c r="H9" s="1"/>
  <c r="J9" s="1"/>
  <c r="L9" s="1"/>
  <c r="N9" s="1"/>
  <c r="P9" s="1"/>
  <c r="E18"/>
  <c r="F18" s="1"/>
  <c r="H18" s="1"/>
  <c r="J18" s="1"/>
  <c r="L18" s="1"/>
  <c r="N18" s="1"/>
  <c r="P18" s="1"/>
  <c r="E18" i="86"/>
  <c r="F18" s="1"/>
  <c r="H18" s="1"/>
  <c r="J18" s="1"/>
  <c r="L18" s="1"/>
  <c r="N18" s="1"/>
</calcChain>
</file>

<file path=xl/sharedStrings.xml><?xml version="1.0" encoding="utf-8"?>
<sst xmlns="http://schemas.openxmlformats.org/spreadsheetml/2006/main" count="4424" uniqueCount="615">
  <si>
    <t>ITEM</t>
  </si>
  <si>
    <t>DESCRIÇÃO</t>
  </si>
  <si>
    <t>PESO</t>
  </si>
  <si>
    <t>%</t>
  </si>
  <si>
    <t>SIMPL.%</t>
  </si>
  <si>
    <t>ACUM. %</t>
  </si>
  <si>
    <t>TOTAL</t>
  </si>
  <si>
    <t>DISCRIMINAÇÃO DOS SERVIÇOS</t>
  </si>
  <si>
    <t>CRONOGRAMA FÍSICO FINANCEIRO</t>
  </si>
  <si>
    <t>VALOR DOS SERVIÇOS (R$)</t>
  </si>
  <si>
    <t>Orçamento Sintético Global</t>
  </si>
  <si>
    <t>ORÇAMENTO :</t>
  </si>
  <si>
    <t>CÓDIGO</t>
  </si>
  <si>
    <t>UNIDADE</t>
  </si>
  <si>
    <t>QUANT.</t>
  </si>
  <si>
    <t>PREÇO(R$)</t>
  </si>
  <si>
    <t>PREÇO TOTAL (R$)</t>
  </si>
  <si>
    <t>Nº de U.H.'s:</t>
  </si>
  <si>
    <t>INSTRUÇÕES PARA PREENCHIMENTO DA PLANILHA E CRONOGRAMAS</t>
  </si>
  <si>
    <t>1 -</t>
  </si>
  <si>
    <t>2 -</t>
  </si>
  <si>
    <t>3 -</t>
  </si>
  <si>
    <t>4 -</t>
  </si>
  <si>
    <t>5 -</t>
  </si>
  <si>
    <t>6 -</t>
  </si>
  <si>
    <t>SERVIÇOS A EXECUTAR - PERÍODO (DIAS)</t>
  </si>
  <si>
    <t>1 a 30</t>
  </si>
  <si>
    <t>31 a 60</t>
  </si>
  <si>
    <t>61 a 90</t>
  </si>
  <si>
    <t>91 a 120</t>
  </si>
  <si>
    <t>121 a 150</t>
  </si>
  <si>
    <t>151 a 180</t>
  </si>
  <si>
    <t>181 a 210</t>
  </si>
  <si>
    <t>7 -</t>
  </si>
  <si>
    <t>INFRA-ESTRUTURA</t>
  </si>
  <si>
    <t>8 -</t>
  </si>
  <si>
    <t>Obra:</t>
  </si>
  <si>
    <t>MUNICÍPIO:</t>
  </si>
  <si>
    <t>MUNICÌPIO:</t>
  </si>
  <si>
    <t>Município:</t>
  </si>
  <si>
    <t>A pasta "MG-90" refere-se a planilha de preços da casa MG-90-I-2-41 com fundação em radier, a pasta "Infra" refere-se a planilha dos serviços de infra-estrutura e a pasta "canteiro" refere-se a planilha de serviços de Instalações Provisórias de Canteiro de Obra;</t>
  </si>
  <si>
    <t>Automaticamente será preenchido o cronograma global que fica na pasta "Cronog XXX dias global";</t>
  </si>
  <si>
    <t>Data:01/06/2012</t>
  </si>
  <si>
    <t>Data: 01/06/2012</t>
  </si>
  <si>
    <t xml:space="preserve"> 01.                </t>
  </si>
  <si>
    <t xml:space="preserve">SERVIÇOS INICIAIS                                            </t>
  </si>
  <si>
    <t xml:space="preserve">      </t>
  </si>
  <si>
    <t xml:space="preserve">               </t>
  </si>
  <si>
    <t xml:space="preserve">                </t>
  </si>
  <si>
    <t xml:space="preserve">                 </t>
  </si>
  <si>
    <t xml:space="preserve"> 01. 01             </t>
  </si>
  <si>
    <t xml:space="preserve">Locações                                                     </t>
  </si>
  <si>
    <t xml:space="preserve"> 01. 01.001         </t>
  </si>
  <si>
    <t xml:space="preserve">Locação do lote, inclusive colocação de marcos de concreto </t>
  </si>
  <si>
    <t xml:space="preserve">UN    </t>
  </si>
  <si>
    <t xml:space="preserve"> 01. 01.002         </t>
  </si>
  <si>
    <t xml:space="preserve">Locação da casa                                              </t>
  </si>
  <si>
    <t xml:space="preserve">M2    </t>
  </si>
  <si>
    <t xml:space="preserve"> 02.                </t>
  </si>
  <si>
    <t xml:space="preserve">FUNDAÇÕES                                                    </t>
  </si>
  <si>
    <t xml:space="preserve"> 02. 01             </t>
  </si>
  <si>
    <t xml:space="preserve">Trabalhos em Terra                                           </t>
  </si>
  <si>
    <t xml:space="preserve"> 02. 01.001         </t>
  </si>
  <si>
    <t xml:space="preserve">Escavação manual de cavas de fundação em material de 1ª categoria </t>
  </si>
  <si>
    <t xml:space="preserve">M3    </t>
  </si>
  <si>
    <t xml:space="preserve"> 02. 01.004         </t>
  </si>
  <si>
    <t xml:space="preserve">Apiloamento do terreno                                       </t>
  </si>
  <si>
    <t xml:space="preserve"> 02. 04             </t>
  </si>
  <si>
    <t xml:space="preserve">Laje Radier                                                  </t>
  </si>
  <si>
    <t xml:space="preserve"> 02. 04.001         </t>
  </si>
  <si>
    <t xml:space="preserve">Fôrma e desforma para laje radier </t>
  </si>
  <si>
    <t xml:space="preserve"> 02. 04.002         </t>
  </si>
  <si>
    <t xml:space="preserve">Lona plástica                                                </t>
  </si>
  <si>
    <t xml:space="preserve"> 02. 04.013         </t>
  </si>
  <si>
    <t xml:space="preserve">Concreto 25,0MPa, lançado em laje radier </t>
  </si>
  <si>
    <t xml:space="preserve"> 02. 04.050         </t>
  </si>
  <si>
    <t xml:space="preserve">Armação para fundações tipo radier, utilizando tela soldada Q196 - 2,45x6,0m </t>
  </si>
  <si>
    <t xml:space="preserve"> 03.                </t>
  </si>
  <si>
    <t xml:space="preserve">ESTRUTURAS                                                   </t>
  </si>
  <si>
    <t xml:space="preserve"> 03. 03             </t>
  </si>
  <si>
    <t xml:space="preserve">Cintas                                                       </t>
  </si>
  <si>
    <t xml:space="preserve"> 03. 03.010         </t>
  </si>
  <si>
    <t xml:space="preserve">Cinta em blocos concreto canaleta tipo "U" 9x19x39cm preenchida com concreto fck=25,0MPa, armadura em treliça 8L </t>
  </si>
  <si>
    <t xml:space="preserve"> 03. 03.011         </t>
  </si>
  <si>
    <t xml:space="preserve">Cinta em blocos concreto canaleta tipo "U" 9x19x39cm com concreto fck=25,0MPa, armadura em treliça 16R </t>
  </si>
  <si>
    <t xml:space="preserve"> 03. 03.030         </t>
  </si>
  <si>
    <t xml:space="preserve">Cinta em blocos concreto canaleta tipo "J" 9x19x39cm preenchido com concreto fck=25,0MPa </t>
  </si>
  <si>
    <t xml:space="preserve"> 03. 03.050         </t>
  </si>
  <si>
    <t xml:space="preserve">Berço em blocos de concreto 9x19x39, com os alvéolos preenchidos com concreto 25MPa </t>
  </si>
  <si>
    <t xml:space="preserve"> 03. 04             </t>
  </si>
  <si>
    <t xml:space="preserve">Lajes                                                        </t>
  </si>
  <si>
    <t xml:space="preserve"> 03. 04.022         </t>
  </si>
  <si>
    <t xml:space="preserve">Laje pré-fabricada treliçada para forro capeada com concreto fck=25,0MPa, espessura 10cm </t>
  </si>
  <si>
    <t xml:space="preserve"> 04.                </t>
  </si>
  <si>
    <t xml:space="preserve">PAREDES E PAINÉIS                                            </t>
  </si>
  <si>
    <t xml:space="preserve"> 04. 02             </t>
  </si>
  <si>
    <t xml:space="preserve">Alvenaria de Vedação                                         </t>
  </si>
  <si>
    <t xml:space="preserve"> 04. 02.013         </t>
  </si>
  <si>
    <t xml:space="preserve">Alvenaria de vedação em bloco de concreto, 9x19x39cm, espessura da parede 9cm </t>
  </si>
  <si>
    <t xml:space="preserve"> 04. 04             </t>
  </si>
  <si>
    <t xml:space="preserve">Vergas e Contra-Vergas                                       </t>
  </si>
  <si>
    <t xml:space="preserve"> 04. 04.007         </t>
  </si>
  <si>
    <t xml:space="preserve">Verga em concreto armado em treliça 8L, seção 10x10cm </t>
  </si>
  <si>
    <t xml:space="preserve">M     </t>
  </si>
  <si>
    <t xml:space="preserve"> 04. 04.010         </t>
  </si>
  <si>
    <t xml:space="preserve">Contra verga em concreto armado em treliça 8L, seção 10x10cm </t>
  </si>
  <si>
    <t xml:space="preserve"> 04. 04.018         </t>
  </si>
  <si>
    <t xml:space="preserve">Contra verga em concreto armado em treliça 16R, altura 20cm espessura 10cm </t>
  </si>
  <si>
    <t xml:space="preserve"> 05.                </t>
  </si>
  <si>
    <t xml:space="preserve">COBERTURAS                                                   </t>
  </si>
  <si>
    <t xml:space="preserve"> 05. 02             </t>
  </si>
  <si>
    <t xml:space="preserve">Estruturas Metálicas                                         </t>
  </si>
  <si>
    <t xml:space="preserve"> 05. 02.003         </t>
  </si>
  <si>
    <t xml:space="preserve">Estrutura de aço para telhas cerâmicas, padrão MG-90-I-2-41 </t>
  </si>
  <si>
    <t xml:space="preserve"> 05. 03             </t>
  </si>
  <si>
    <t xml:space="preserve">Telhamento Cerâmico                                          </t>
  </si>
  <si>
    <t xml:space="preserve"> 05. 03.003         </t>
  </si>
  <si>
    <t xml:space="preserve">Cobertura com telha cerâmica tipo plan </t>
  </si>
  <si>
    <t xml:space="preserve"> 05. 03.006         </t>
  </si>
  <si>
    <t xml:space="preserve">Cordão de arremate da última fiada da cobertura de telhas cerâmica </t>
  </si>
  <si>
    <t xml:space="preserve"> 05. 03.007         </t>
  </si>
  <si>
    <t xml:space="preserve">Cumeeira para telha cerâmica </t>
  </si>
  <si>
    <t xml:space="preserve"> 05. 06             </t>
  </si>
  <si>
    <t xml:space="preserve">Forros                                                       </t>
  </si>
  <si>
    <t xml:space="preserve"> 05. 06.002         </t>
  </si>
  <si>
    <t xml:space="preserve">Forro de PVC                                                 </t>
  </si>
  <si>
    <t xml:space="preserve"> 07.                </t>
  </si>
  <si>
    <t xml:space="preserve">INSTALAÇÕES ELÉTRICAS, TELEF.  E ANTENA DE TV                </t>
  </si>
  <si>
    <t xml:space="preserve"> 07. 01             </t>
  </si>
  <si>
    <t xml:space="preserve">Entrada, Medição e Aterramento                               </t>
  </si>
  <si>
    <t xml:space="preserve"> 07. 01.001         </t>
  </si>
  <si>
    <t xml:space="preserve">Padrão de entrada de energia elétrica aéreo, monofásico, com disjuntor de 70A, padrão CEMIG com altura de 7m </t>
  </si>
  <si>
    <t xml:space="preserve"> 07. 01.005         </t>
  </si>
  <si>
    <t xml:space="preserve">Ramal de ligação elétrico interno aéreo, 2 linhas, exceto fiação </t>
  </si>
  <si>
    <t xml:space="preserve"> 07. 01.006         </t>
  </si>
  <si>
    <t xml:space="preserve">Ramal ligação telefônico       interno aéreo exceto fiação   </t>
  </si>
  <si>
    <t xml:space="preserve"> 07. 02             </t>
  </si>
  <si>
    <t xml:space="preserve">Quadros                                                      </t>
  </si>
  <si>
    <t xml:space="preserve"> 07. 02.003         </t>
  </si>
  <si>
    <t xml:space="preserve">Quadro de distribuição de energia elétrica em PVC de embutir, para 8 circuitos sem barramento </t>
  </si>
  <si>
    <t xml:space="preserve"> 07. 03             </t>
  </si>
  <si>
    <t xml:space="preserve">Disjuntores                                                  </t>
  </si>
  <si>
    <t xml:space="preserve"> 07. 03.002         </t>
  </si>
  <si>
    <t xml:space="preserve">Disjuntor monopolar de 16A colocado em quadro de distribuição </t>
  </si>
  <si>
    <t xml:space="preserve"> 07. 03.003         </t>
  </si>
  <si>
    <t xml:space="preserve">Disjuntor monopolar de 20A colocado em quadro de distribuição </t>
  </si>
  <si>
    <t xml:space="preserve"> 07. 03.007         </t>
  </si>
  <si>
    <t xml:space="preserve">Disjuntor monopolar de 40A colocado em quadro de distribuição </t>
  </si>
  <si>
    <t xml:space="preserve"> 07. 03.050         </t>
  </si>
  <si>
    <t xml:space="preserve">Varistor VCL 175 - Clamper - colocado em quadro de distribuição </t>
  </si>
  <si>
    <t xml:space="preserve"> 07. 03.060         </t>
  </si>
  <si>
    <t xml:space="preserve">Disjuntor diferencial monopolar 63A/30mA colocado em quadro de distribuição </t>
  </si>
  <si>
    <t xml:space="preserve"> 07. 04             </t>
  </si>
  <si>
    <t xml:space="preserve">Tubulações                                                   </t>
  </si>
  <si>
    <t xml:space="preserve"> 07. 04.001         </t>
  </si>
  <si>
    <t xml:space="preserve">Eletroduto em PVC flexível corrugado Ø20mm (½") </t>
  </si>
  <si>
    <t xml:space="preserve"> 07. 04.002         </t>
  </si>
  <si>
    <t xml:space="preserve">Eletroduto em PVC flexível corrugado Ø25mm (¾") </t>
  </si>
  <si>
    <t xml:space="preserve"> 07. 04.003         </t>
  </si>
  <si>
    <t xml:space="preserve">Eletroduto em PVC flexível corrugado Ø32mm (1") </t>
  </si>
  <si>
    <t xml:space="preserve"> 07. 04.015         </t>
  </si>
  <si>
    <t xml:space="preserve">Curva 90° de PVC rígido para eletroduto roscável, Ø32mm (1") </t>
  </si>
  <si>
    <t xml:space="preserve"> 07. 04.018         </t>
  </si>
  <si>
    <t xml:space="preserve">Curva 45° (135°) de PVC rígido para eletroduto roscável, Ø32mm (1") </t>
  </si>
  <si>
    <t xml:space="preserve"> 07. 05             </t>
  </si>
  <si>
    <t xml:space="preserve">Caixas                                                       </t>
  </si>
  <si>
    <t xml:space="preserve"> 07. 05.001         </t>
  </si>
  <si>
    <t xml:space="preserve">Caixa de ligação estampada em chapa de aço, retangular, dimensões 2x4" </t>
  </si>
  <si>
    <t xml:space="preserve"> 07. 05.003         </t>
  </si>
  <si>
    <t xml:space="preserve">Caixa de ligação estampada em chapa de aço, sextavada, dimensões 3x3" </t>
  </si>
  <si>
    <t xml:space="preserve"> 07. 05.004         </t>
  </si>
  <si>
    <t xml:space="preserve">Caixa de ligação estampada em chapa de aço, octogonal com fundo móvel, dimensões 4x4" </t>
  </si>
  <si>
    <t xml:space="preserve"> 07. 06             </t>
  </si>
  <si>
    <t xml:space="preserve">Fiações e Conectores                                         </t>
  </si>
  <si>
    <t xml:space="preserve"> 07. 06.001         </t>
  </si>
  <si>
    <t xml:space="preserve">Fio isolado de PVC seção 1,5mm² - 750V - 70° </t>
  </si>
  <si>
    <t xml:space="preserve"> 07. 06.002         </t>
  </si>
  <si>
    <t xml:space="preserve">Fio isolado de PVC seção 2.5mm² - 750V - 70°C </t>
  </si>
  <si>
    <t xml:space="preserve"> 07. 06.005         </t>
  </si>
  <si>
    <t xml:space="preserve">Fio isolado de PVC seção 10mm² - 750V - 70°C </t>
  </si>
  <si>
    <t xml:space="preserve"> 07. 06.009         </t>
  </si>
  <si>
    <t xml:space="preserve">Cabo isolado de PVC seção 16mm² - 750V - 70°C </t>
  </si>
  <si>
    <t xml:space="preserve"> 07. 06.034         </t>
  </si>
  <si>
    <t xml:space="preserve">Cabo multiplex em alumínio 3 vias seção 16mm² 1kV </t>
  </si>
  <si>
    <t xml:space="preserve"> 07. 06.040         </t>
  </si>
  <si>
    <t xml:space="preserve">Conector bi metálico para cabo 16mm² </t>
  </si>
  <si>
    <t xml:space="preserve"> 07. 07             </t>
  </si>
  <si>
    <t xml:space="preserve">Tomadas e Interruptores                                      </t>
  </si>
  <si>
    <t xml:space="preserve"> 07. 07.010         </t>
  </si>
  <si>
    <t xml:space="preserve">Tomada 3 polos de embutir, 20A-250V, 2"x4", com placa </t>
  </si>
  <si>
    <t xml:space="preserve"> 07. 07.012         </t>
  </si>
  <si>
    <t xml:space="preserve">Tomada de embutir para telefone 4 pólos padrão Telebrás, 2"x4", com placa </t>
  </si>
  <si>
    <t xml:space="preserve"> 07. 07.015         </t>
  </si>
  <si>
    <t xml:space="preserve">Interruptor de embutir 1 tecla simples, 10A-250V, 2"x4", com placa </t>
  </si>
  <si>
    <t xml:space="preserve"> 07. 07.019         </t>
  </si>
  <si>
    <t xml:space="preserve">Interruptor de embutir 2 teclas simples, 10A-250V, 2"x4", com placa </t>
  </si>
  <si>
    <t xml:space="preserve"> 07. 07.041         </t>
  </si>
  <si>
    <t xml:space="preserve">Pulsador para campainha, 2A-250V, 2"x4", com placa </t>
  </si>
  <si>
    <t xml:space="preserve"> 07. 07.046         </t>
  </si>
  <si>
    <t xml:space="preserve">Placa (espelho) para caixa 2"x4", 1 furo para saída de fio </t>
  </si>
  <si>
    <t xml:space="preserve"> 07. 07.047         </t>
  </si>
  <si>
    <t xml:space="preserve">Placa (espelho) para caixa 2"x4", cega </t>
  </si>
  <si>
    <t xml:space="preserve"> 07. 08             </t>
  </si>
  <si>
    <t xml:space="preserve">Luminárias e Lâmpadas                                        </t>
  </si>
  <si>
    <t xml:space="preserve"> 07. 08.011         </t>
  </si>
  <si>
    <t xml:space="preserve">Lâmpada incandescente potência 60W, tensão 127V </t>
  </si>
  <si>
    <t xml:space="preserve"> 07. 08.015         </t>
  </si>
  <si>
    <t xml:space="preserve">Plafonier em PVC com receptáculo </t>
  </si>
  <si>
    <t xml:space="preserve"> 08.                </t>
  </si>
  <si>
    <t xml:space="preserve">INSTALAÇÕES HIDRO-SANITÁRIAS                                 </t>
  </si>
  <si>
    <t xml:space="preserve"> 08. 01             </t>
  </si>
  <si>
    <t xml:space="preserve">Padrão de Entrada de Água                                    </t>
  </si>
  <si>
    <t xml:space="preserve"> 08. 01.001         </t>
  </si>
  <si>
    <t xml:space="preserve">Padrão de entrada de água </t>
  </si>
  <si>
    <t xml:space="preserve">GB    </t>
  </si>
  <si>
    <t xml:space="preserve"> 08. 02             </t>
  </si>
  <si>
    <t xml:space="preserve">Entrada de Água                                              </t>
  </si>
  <si>
    <t xml:space="preserve"> 08. 02.003         </t>
  </si>
  <si>
    <t xml:space="preserve">Entrada de água padrão MG-90-I-2-41 </t>
  </si>
  <si>
    <t xml:space="preserve"> 08. 03             </t>
  </si>
  <si>
    <t xml:space="preserve">Caixa d'Água                                                 </t>
  </si>
  <si>
    <t xml:space="preserve"> 08. 03.003         </t>
  </si>
  <si>
    <t xml:space="preserve">Caixa d'água padrão            MG-90-I-2-41                  </t>
  </si>
  <si>
    <t xml:space="preserve"> 08. 04             </t>
  </si>
  <si>
    <t xml:space="preserve">Distribuição Interna de Água   Fria                          </t>
  </si>
  <si>
    <t xml:space="preserve"> 08. 04.003         </t>
  </si>
  <si>
    <t xml:space="preserve">Distribuição interna de água fria padrão MG-90-I-2-41 </t>
  </si>
  <si>
    <t xml:space="preserve"> 08. 05             </t>
  </si>
  <si>
    <t xml:space="preserve">Distribuição Interna de Água Quente </t>
  </si>
  <si>
    <t xml:space="preserve"> 08. 05.003         </t>
  </si>
  <si>
    <t xml:space="preserve">Distribuição interna de água quente padrão MG-90-I-2-41 </t>
  </si>
  <si>
    <t xml:space="preserve"> 08. 06             </t>
  </si>
  <si>
    <t xml:space="preserve">Distribuição Interna de Esgoto Sanitário                     </t>
  </si>
  <si>
    <t xml:space="preserve"> 08. 06.003         </t>
  </si>
  <si>
    <t xml:space="preserve">Distribuição interna de esgoto sanitário para padrão MG-90-I-2-41 </t>
  </si>
  <si>
    <t xml:space="preserve"> 08. 07             </t>
  </si>
  <si>
    <t xml:space="preserve">Distribuição Externa de Esgoto Sanitário                     </t>
  </si>
  <si>
    <t xml:space="preserve"> 08. 07.002         </t>
  </si>
  <si>
    <t xml:space="preserve">Distribuição externa de esgoto sanitário para padrão MG-90-I-2-41 </t>
  </si>
  <si>
    <t xml:space="preserve"> 08. 08             </t>
  </si>
  <si>
    <t xml:space="preserve">Caixas para Esgoto Sanitário                                 </t>
  </si>
  <si>
    <t xml:space="preserve"> 08. 08.002         </t>
  </si>
  <si>
    <t xml:space="preserve">Caixas de esgoto sanitário, padrão MG-90-I-2-41 </t>
  </si>
  <si>
    <t xml:space="preserve"> 08. 09             </t>
  </si>
  <si>
    <t xml:space="preserve">Louças, Metais, Aparelhos      Sanitários e Acessórios       </t>
  </si>
  <si>
    <t xml:space="preserve"> 08. 09.004         </t>
  </si>
  <si>
    <t xml:space="preserve">Vaso sanitário em louça para caixa acoplada </t>
  </si>
  <si>
    <t xml:space="preserve"> 08. 09.005         </t>
  </si>
  <si>
    <t xml:space="preserve">Caixa acoplada em louça para vaso sanitário </t>
  </si>
  <si>
    <t xml:space="preserve"> 08. 09.006         </t>
  </si>
  <si>
    <t xml:space="preserve">Lavatório em louça sem coluna </t>
  </si>
  <si>
    <t xml:space="preserve"> 08. 09.013         </t>
  </si>
  <si>
    <t xml:space="preserve">Pia em mármore sintético, 120x50cm </t>
  </si>
  <si>
    <t xml:space="preserve"> 08. 09.019         </t>
  </si>
  <si>
    <t xml:space="preserve">Tanque em mármore sintético, 20l </t>
  </si>
  <si>
    <t xml:space="preserve"> 08. 09.020         </t>
  </si>
  <si>
    <t xml:space="preserve">Engate flexível de PVC                                       </t>
  </si>
  <si>
    <t xml:space="preserve"> 08. 09.027         </t>
  </si>
  <si>
    <t xml:space="preserve">Torneira cromada para lavatório </t>
  </si>
  <si>
    <t xml:space="preserve"> 08. 09.028         </t>
  </si>
  <si>
    <t xml:space="preserve">Torneira cromada para pia cozinha </t>
  </si>
  <si>
    <t xml:space="preserve"> 08. 09.029         </t>
  </si>
  <si>
    <t xml:space="preserve">Torneira cromada para tanque </t>
  </si>
  <si>
    <t xml:space="preserve"> 08. 09.031         </t>
  </si>
  <si>
    <t xml:space="preserve">Válvula em PVC sem ladrão para lavatório Ø7/8" </t>
  </si>
  <si>
    <t xml:space="preserve"> 08. 09.033         </t>
  </si>
  <si>
    <t xml:space="preserve">Válvula em PVC para pia cozinha Ø7/8" </t>
  </si>
  <si>
    <t xml:space="preserve"> 08. 09.034         </t>
  </si>
  <si>
    <t xml:space="preserve">Válvula em PVC para tanque Ø1¼" </t>
  </si>
  <si>
    <t xml:space="preserve"> 08. 09.039         </t>
  </si>
  <si>
    <t xml:space="preserve">Sifão em PVC para lavatório Ø7/8"x1½" </t>
  </si>
  <si>
    <t xml:space="preserve"> 08. 09.041         </t>
  </si>
  <si>
    <t xml:space="preserve">Sifão em PVC para pia cozinha Ø7/8"x1½" </t>
  </si>
  <si>
    <t xml:space="preserve"> 08. 09.042         </t>
  </si>
  <si>
    <t xml:space="preserve">Sifão em PVC para tanque Ø1¼"x1½" </t>
  </si>
  <si>
    <t xml:space="preserve"> 08. 09.047         </t>
  </si>
  <si>
    <t xml:space="preserve">Braço de chuveiro em alumínio </t>
  </si>
  <si>
    <t xml:space="preserve"> 09.                </t>
  </si>
  <si>
    <t xml:space="preserve">INSTALAÇÕES ESPECIAIS                                        </t>
  </si>
  <si>
    <t xml:space="preserve"> 09. 01             </t>
  </si>
  <si>
    <t xml:space="preserve">Instalações de Gás                                           </t>
  </si>
  <si>
    <t xml:space="preserve"> 09. 01.001         </t>
  </si>
  <si>
    <t xml:space="preserve">Instalações de gás                                           </t>
  </si>
  <si>
    <t xml:space="preserve"> 10.                </t>
  </si>
  <si>
    <t xml:space="preserve">ESQUADRIAS E FERRAGENS                                       </t>
  </si>
  <si>
    <t xml:space="preserve"> 10. 03             </t>
  </si>
  <si>
    <t xml:space="preserve">Esquadrias de Aço                                            </t>
  </si>
  <si>
    <t xml:space="preserve"> 10. 03.008         </t>
  </si>
  <si>
    <t xml:space="preserve">Porta de abrir almofadada e divisão horizontal 0,80x2,10m </t>
  </si>
  <si>
    <t xml:space="preserve"> 10. 03.014         </t>
  </si>
  <si>
    <t xml:space="preserve">Janela de correr com báscula e sem divisão, 2,00x1,20m, 4 folhas </t>
  </si>
  <si>
    <t xml:space="preserve"> 10. 03.019         </t>
  </si>
  <si>
    <t xml:space="preserve">Janela de correr com báscula e divisão para vidro, 1,20x1,20m, 4 folhas </t>
  </si>
  <si>
    <t xml:space="preserve"> 10. 03.047         </t>
  </si>
  <si>
    <t xml:space="preserve">Janela basculante 0,60x1,20m 5 básculas                      </t>
  </si>
  <si>
    <t xml:space="preserve"> 10. 03.049         </t>
  </si>
  <si>
    <t xml:space="preserve">Janela basculante 0,80x0,80m 3 básculas                      </t>
  </si>
  <si>
    <t xml:space="preserve"> 10. 05             </t>
  </si>
  <si>
    <t xml:space="preserve">Esquadrias Mistas                                            </t>
  </si>
  <si>
    <t xml:space="preserve"> 10. 05.003         </t>
  </si>
  <si>
    <t xml:space="preserve">Porta pronta em madeira tipo mogno com alisar e marco metálico, inclusive ferragens 0,80x2,10m </t>
  </si>
  <si>
    <t xml:space="preserve"> 11.                </t>
  </si>
  <si>
    <t xml:space="preserve">REVESTIMENTOS                                                </t>
  </si>
  <si>
    <t xml:space="preserve"> 11. 01             </t>
  </si>
  <si>
    <t xml:space="preserve">Revestimentos Internos                                       </t>
  </si>
  <si>
    <t xml:space="preserve"> 11. 01.001         </t>
  </si>
  <si>
    <t xml:space="preserve">Chapisco com argamassa cimento e areia traço 1:3 </t>
  </si>
  <si>
    <t xml:space="preserve"> 11. 01.004         </t>
  </si>
  <si>
    <t xml:space="preserve">Reboco tipo paulista com argamassa de cimento, cal hidratada e areia traço 1:2:8 </t>
  </si>
  <si>
    <t xml:space="preserve"> 11. 01.008         </t>
  </si>
  <si>
    <t xml:space="preserve">Emboço com argamassa de cimento, cal hidratada e areia traço 1:2:8 </t>
  </si>
  <si>
    <t xml:space="preserve"> 11. 01.010         </t>
  </si>
  <si>
    <t xml:space="preserve">Azulejo 15x15cm assentado com argamassa pré-fabricada de cimento colante, juntas a prumo, inclusive rejunte </t>
  </si>
  <si>
    <t xml:space="preserve"> 11. 02             </t>
  </si>
  <si>
    <t xml:space="preserve">Revestimentos Externos                                       </t>
  </si>
  <si>
    <t xml:space="preserve"> 11. 02.001         </t>
  </si>
  <si>
    <t xml:space="preserve"> 11. 02.004         </t>
  </si>
  <si>
    <t xml:space="preserve"> 11. 02.007         </t>
  </si>
  <si>
    <t xml:space="preserve"> 11. 02.009         </t>
  </si>
  <si>
    <t xml:space="preserve"> 11. 02.014         </t>
  </si>
  <si>
    <t xml:space="preserve">Moldura para portas e janelas em argamassa mista de cimento, cal hidratada e areia traço 1:2:8, largura 10cm, espessura 1,50cm </t>
  </si>
  <si>
    <t xml:space="preserve"> 11. 03             </t>
  </si>
  <si>
    <t xml:space="preserve">Peitoris                                                     </t>
  </si>
  <si>
    <t xml:space="preserve"> 11. 03.001         </t>
  </si>
  <si>
    <t xml:space="preserve">Peitoril de ardósia 11cm de largura </t>
  </si>
  <si>
    <t xml:space="preserve"> 12.                </t>
  </si>
  <si>
    <t xml:space="preserve">PISOS                                                        </t>
  </si>
  <si>
    <t xml:space="preserve"> 12. 02             </t>
  </si>
  <si>
    <t xml:space="preserve">Regularizações                                               </t>
  </si>
  <si>
    <t xml:space="preserve"> 12. 02.001         </t>
  </si>
  <si>
    <t xml:space="preserve">Contra-piso de regularização com argamassa de cimento e areia traço 1:4 </t>
  </si>
  <si>
    <t xml:space="preserve"> 12. 03             </t>
  </si>
  <si>
    <t xml:space="preserve">Acabamentos                                                  </t>
  </si>
  <si>
    <t xml:space="preserve"> 12. 03.006         </t>
  </si>
  <si>
    <t xml:space="preserve">Piso cerâmico 30x30cm, assentado com argamassa pré-fabricada de cimento colante, inclusive rejunte </t>
  </si>
  <si>
    <t xml:space="preserve"> 12. 04             </t>
  </si>
  <si>
    <t xml:space="preserve">Rodapés                                                      </t>
  </si>
  <si>
    <t xml:space="preserve"> 12. 04.002         </t>
  </si>
  <si>
    <t xml:space="preserve">Rodapé cerâmico de 7cm de altura, assentado com argamassa pré-fabricada de cimento colante </t>
  </si>
  <si>
    <t xml:space="preserve"> 12. 05             </t>
  </si>
  <si>
    <t xml:space="preserve">Soleiras                                                     </t>
  </si>
  <si>
    <t xml:space="preserve"> 12. 05.004         </t>
  </si>
  <si>
    <t xml:space="preserve">Soleira de ardósia, assentada com argamassa de cimento e areia traço 1:4 </t>
  </si>
  <si>
    <t xml:space="preserve"> 13.                </t>
  </si>
  <si>
    <t xml:space="preserve">VIDROS                                                       </t>
  </si>
  <si>
    <t xml:space="preserve"> 13. 01             </t>
  </si>
  <si>
    <t xml:space="preserve">Vidros em Cristal Comum                                      </t>
  </si>
  <si>
    <t xml:space="preserve"> 13. 01.006         </t>
  </si>
  <si>
    <t xml:space="preserve">Vidro comum fantasia, espessura 4mm, assentado com massa branca </t>
  </si>
  <si>
    <t xml:space="preserve"> 14.                </t>
  </si>
  <si>
    <t xml:space="preserve">PINTURAS                                                     </t>
  </si>
  <si>
    <t xml:space="preserve"> 14. 01             </t>
  </si>
  <si>
    <t xml:space="preserve">Pinturas Internas de Paredes e Tetos                         </t>
  </si>
  <si>
    <t xml:space="preserve"> 14. 01.007         </t>
  </si>
  <si>
    <t xml:space="preserve">Pintura com tinta látex PVA sobre reboco, inclusive aplicação de selador </t>
  </si>
  <si>
    <t xml:space="preserve"> 14. 02             </t>
  </si>
  <si>
    <t xml:space="preserve">Pinturas Externas de Paredes                                 </t>
  </si>
  <si>
    <t xml:space="preserve"> 14. 02.006         </t>
  </si>
  <si>
    <t xml:space="preserve">Pintura com tinta látex acrílica sobre reboco, inclusive aplicação de selador </t>
  </si>
  <si>
    <t xml:space="preserve"> 14. 02.010         </t>
  </si>
  <si>
    <t xml:space="preserve">Pintura com tinta latex acrílica sobre molduras de portas e janelas, inclusive aplicação de selador </t>
  </si>
  <si>
    <t xml:space="preserve"> 14. 02.012         </t>
  </si>
  <si>
    <t xml:space="preserve">Pintura com tinta betuminosa para impermeabilização de paredes e lastro </t>
  </si>
  <si>
    <t xml:space="preserve"> 14. 04             </t>
  </si>
  <si>
    <t xml:space="preserve">Pinturas de Esquadrias de Aço                                </t>
  </si>
  <si>
    <t xml:space="preserve"> 14. 04.001         </t>
  </si>
  <si>
    <t xml:space="preserve">Pintura com tinta esmalte sobre esquadrias aço </t>
  </si>
  <si>
    <t xml:space="preserve"> 14. 06             </t>
  </si>
  <si>
    <t xml:space="preserve">Pintura de Estruturas Metálica                               </t>
  </si>
  <si>
    <t xml:space="preserve"> 14. 06.001         </t>
  </si>
  <si>
    <t xml:space="preserve">Pintura com tinta esmalte sobre engradamento metálico </t>
  </si>
  <si>
    <t xml:space="preserve"> 15.                </t>
  </si>
  <si>
    <t xml:space="preserve">SERVIÇOS COMPLEMENTARES                                      </t>
  </si>
  <si>
    <t xml:space="preserve"> 15. 01             </t>
  </si>
  <si>
    <t xml:space="preserve">Passeio de Proteção                                          </t>
  </si>
  <si>
    <t xml:space="preserve"> 15. 01.031         </t>
  </si>
  <si>
    <t xml:space="preserve">Piso cimentado liso desempenado com argamassa cimento e areia traço 1:4 </t>
  </si>
  <si>
    <t xml:space="preserve"> 15. 01.033         </t>
  </si>
  <si>
    <t xml:space="preserve">Acabamento desempenado manual da superfície final pisos concreto </t>
  </si>
  <si>
    <t xml:space="preserve"> 15. 02             </t>
  </si>
  <si>
    <t xml:space="preserve">Placas                                                       </t>
  </si>
  <si>
    <t xml:space="preserve"> 15. 02.001         </t>
  </si>
  <si>
    <t xml:space="preserve">Placa indicativa número casa                                 </t>
  </si>
  <si>
    <t xml:space="preserve"> 15. 02.002         </t>
  </si>
  <si>
    <t xml:space="preserve">Placa indicativa nome rua                                    </t>
  </si>
  <si>
    <t xml:space="preserve">VB    </t>
  </si>
  <si>
    <t xml:space="preserve"> 15. 03             </t>
  </si>
  <si>
    <t xml:space="preserve">Limpezas                                                     </t>
  </si>
  <si>
    <t xml:space="preserve"> 15. 03.001         </t>
  </si>
  <si>
    <t xml:space="preserve">Limpeza geral da edificação                                  </t>
  </si>
  <si>
    <t xml:space="preserve"> </t>
  </si>
  <si>
    <t>VALOR TOTAL..................................................</t>
  </si>
  <si>
    <t xml:space="preserve"> 21.                </t>
  </si>
  <si>
    <t xml:space="preserve">SERVIÇOS PRELIMINARES </t>
  </si>
  <si>
    <t xml:space="preserve"> 21. 04             </t>
  </si>
  <si>
    <t xml:space="preserve">Placas de Obra </t>
  </si>
  <si>
    <t xml:space="preserve"> 21. 04.005         </t>
  </si>
  <si>
    <t xml:space="preserve">Fornecimento e assentamento de placa de obra 4,00x2,00m </t>
  </si>
  <si>
    <t xml:space="preserve"> 21. 04.006         </t>
  </si>
  <si>
    <t xml:space="preserve">Fornecimento e assentamento de placa de obra 4,50x3,50m </t>
  </si>
  <si>
    <t xml:space="preserve"> 22.                </t>
  </si>
  <si>
    <t xml:space="preserve">TERRAPLENAGEM E TRABALHOS EM TERRA </t>
  </si>
  <si>
    <t xml:space="preserve"> 22. 01             </t>
  </si>
  <si>
    <t xml:space="preserve">Desmatamento, Destocamento e Limpeza do Terreno </t>
  </si>
  <si>
    <t xml:space="preserve"> 22. 01.001         </t>
  </si>
  <si>
    <t xml:space="preserve">Capina limpeza manual do       terreno                       </t>
  </si>
  <si>
    <t xml:space="preserve"> 22. 01.002         </t>
  </si>
  <si>
    <t xml:space="preserve">Roçada mecanizada do terreno                                 </t>
  </si>
  <si>
    <t xml:space="preserve"> 22. 01.003         </t>
  </si>
  <si>
    <t xml:space="preserve">Limpeza do terreno                                           </t>
  </si>
  <si>
    <t xml:space="preserve"> 22. 01.004         </t>
  </si>
  <si>
    <t xml:space="preserve">Desmatamento destoca limpeza   do terreno                    </t>
  </si>
  <si>
    <t xml:space="preserve"> 22. 01.005         </t>
  </si>
  <si>
    <t xml:space="preserve">Desmatamento, destoca e limpeza de árvores até 0,15m de diâmetro </t>
  </si>
  <si>
    <t xml:space="preserve"> 22. 01.006         </t>
  </si>
  <si>
    <t xml:space="preserve">Desmatamento, destoca e limpeza de árvores com diâmetro de 0,15m a 0,30m </t>
  </si>
  <si>
    <t xml:space="preserve"> 22. 04             </t>
  </si>
  <si>
    <t xml:space="preserve">Escavação e Carga Mecânica de Solos </t>
  </si>
  <si>
    <t xml:space="preserve"> 22. 04.001         </t>
  </si>
  <si>
    <t xml:space="preserve">Escavação e carga mecâmica de material de 1ª categoria </t>
  </si>
  <si>
    <t xml:space="preserve"> 22. 04.002         </t>
  </si>
  <si>
    <t xml:space="preserve">Escavação e carga mecâmica de material de 2ª categoria </t>
  </si>
  <si>
    <t xml:space="preserve"> 22. 06             </t>
  </si>
  <si>
    <t xml:space="preserve">Compactação de Aterros </t>
  </si>
  <si>
    <t xml:space="preserve"> 22. 06.001         </t>
  </si>
  <si>
    <t xml:space="preserve">Compactação manual aterros                                   </t>
  </si>
  <si>
    <t xml:space="preserve"> 22. 06.003         </t>
  </si>
  <si>
    <t xml:space="preserve">Compactação aterros a 100% do  proctor normal                </t>
  </si>
  <si>
    <t xml:space="preserve"> 22. 15             </t>
  </si>
  <si>
    <t xml:space="preserve">Transporte de Material de Qualquer Natureza Sobre Caminhão </t>
  </si>
  <si>
    <t xml:space="preserve"> 22. 15.001         </t>
  </si>
  <si>
    <t xml:space="preserve">Transporte de material de qualquer natureza sobre caminhão, DMT&lt;=1km </t>
  </si>
  <si>
    <t xml:space="preserve"> 22. 15.002         </t>
  </si>
  <si>
    <t xml:space="preserve">Transporte de material de qualquer natureza sobre caminhão, 1km&lt;DMT&lt;=2km </t>
  </si>
  <si>
    <t xml:space="preserve"> 22. 15.003         </t>
  </si>
  <si>
    <t xml:space="preserve">Transporte de material de qualquer natureza sobre caminhão, 2km&lt;DMT&lt;=5km </t>
  </si>
  <si>
    <t>M3 X K</t>
  </si>
  <si>
    <t xml:space="preserve"> 22. 15.004         </t>
  </si>
  <si>
    <t xml:space="preserve">Transporte de material de qualquer natureza sobre caminhão, DMT&gt;5km </t>
  </si>
  <si>
    <t xml:space="preserve"> 27.                </t>
  </si>
  <si>
    <t xml:space="preserve">CONTENÇÕES </t>
  </si>
  <si>
    <t xml:space="preserve"> 27. 01             </t>
  </si>
  <si>
    <t xml:space="preserve">Muro de Arrimo Tipo   A </t>
  </si>
  <si>
    <t xml:space="preserve"> 27. 01.001         </t>
  </si>
  <si>
    <t xml:space="preserve">Muro arrimo tipo A H=0,50m                                   </t>
  </si>
  <si>
    <t xml:space="preserve"> 27. 01.002         </t>
  </si>
  <si>
    <t xml:space="preserve">Muro arrimo tipo A H=1,00m                                   </t>
  </si>
  <si>
    <t xml:space="preserve"> 27. 01.003         </t>
  </si>
  <si>
    <t xml:space="preserve">Muro arrimo tipo A H=1,50m                                   </t>
  </si>
  <si>
    <t xml:space="preserve"> 27. 01.004         </t>
  </si>
  <si>
    <t xml:space="preserve">Muro arrimo tipo A H=2,00m                                   </t>
  </si>
  <si>
    <t xml:space="preserve"> 27. 01.005         </t>
  </si>
  <si>
    <t xml:space="preserve">Muro arrimo tipo A H=2,50m                                   </t>
  </si>
  <si>
    <t xml:space="preserve"> 27. 01.006         </t>
  </si>
  <si>
    <t xml:space="preserve">Muro arrimo tipo A H=3,00m                                   </t>
  </si>
  <si>
    <t xml:space="preserve"> 27. 01.007         </t>
  </si>
  <si>
    <t xml:space="preserve">Muro arrimo tipo A H=3,50m                                   </t>
  </si>
  <si>
    <t xml:space="preserve"> 27. 01.008         </t>
  </si>
  <si>
    <t xml:space="preserve">Muro arrimo tipo A H=4,00m                                   </t>
  </si>
  <si>
    <t xml:space="preserve"> 27. 01.009         </t>
  </si>
  <si>
    <t xml:space="preserve">Muro arrimo tipo A H=4,50m                                   </t>
  </si>
  <si>
    <t xml:space="preserve"> 27. 01.010         </t>
  </si>
  <si>
    <t xml:space="preserve">Muro arrimo tipo A H=5,00m                                   </t>
  </si>
  <si>
    <t xml:space="preserve"> 27. 03             </t>
  </si>
  <si>
    <t xml:space="preserve">Muro Divisório Apoiado em Muro de Arrimo </t>
  </si>
  <si>
    <t xml:space="preserve"> 27. 03.001         </t>
  </si>
  <si>
    <t xml:space="preserve">Muro divisório, h=1,00m, apoiado em muro de arrimo com altura entre h=0,20m e h=1,00m </t>
  </si>
  <si>
    <t xml:space="preserve"> 27. 03.002         </t>
  </si>
  <si>
    <t xml:space="preserve">Muro divisório, h=1,00m, apoiado em muro de arrimo com altura entre h=1,00m e h=1,50m </t>
  </si>
  <si>
    <t xml:space="preserve"> 28.                </t>
  </si>
  <si>
    <t xml:space="preserve">URBANIZAÇÃO E OBRAS COMPLEMENTARES </t>
  </si>
  <si>
    <t xml:space="preserve"> 28. 05             </t>
  </si>
  <si>
    <t xml:space="preserve">Escada de Acesso ao Lote </t>
  </si>
  <si>
    <t xml:space="preserve"> 28. 05.001         </t>
  </si>
  <si>
    <t xml:space="preserve">Escada acesso aos lotes        conforme projeto              </t>
  </si>
  <si>
    <t xml:space="preserve"> 28. 06             </t>
  </si>
  <si>
    <t xml:space="preserve">Cobertura Vegetal </t>
  </si>
  <si>
    <t xml:space="preserve"> 28. 06.001         </t>
  </si>
  <si>
    <t xml:space="preserve">Fornecimento e plantio de grama Batatais em placas </t>
  </si>
  <si>
    <t xml:space="preserve"> 28. 08             </t>
  </si>
  <si>
    <t xml:space="preserve">Pedestal de Inauguração </t>
  </si>
  <si>
    <t xml:space="preserve"> 28. 08.001         </t>
  </si>
  <si>
    <t xml:space="preserve">Pedestal para inauguração de obra conforme projeto, exclusive placa </t>
  </si>
  <si>
    <t xml:space="preserve"> 28. 08.002         </t>
  </si>
  <si>
    <t xml:space="preserve">Fornecimento e colocação de placa de aço inoxidável 50x70cm para inauguração de obra </t>
  </si>
  <si>
    <t xml:space="preserve"> 04. 06             </t>
  </si>
  <si>
    <t xml:space="preserve">Painéis de Vedação                                           </t>
  </si>
  <si>
    <t xml:space="preserve"> 04. 06.001         </t>
  </si>
  <si>
    <t xml:space="preserve">Painel de vedação em compensado de madeira 12mm com estrutura de madeira 6x6cm </t>
  </si>
  <si>
    <t xml:space="preserve">COBERTURA                                                    </t>
  </si>
  <si>
    <t xml:space="preserve"> 05. 01             </t>
  </si>
  <si>
    <t xml:space="preserve">Estruturas de Madeira                                        </t>
  </si>
  <si>
    <t xml:space="preserve"> 05. 01.050         </t>
  </si>
  <si>
    <t xml:space="preserve">Estrutura madeira para telhas onduladas fibrocimento para instalações provisórias </t>
  </si>
  <si>
    <t xml:space="preserve"> 05. 04             </t>
  </si>
  <si>
    <t xml:space="preserve">Telhamento em Fibrocimento                                   </t>
  </si>
  <si>
    <t xml:space="preserve"> 05. 04.003         </t>
  </si>
  <si>
    <t xml:space="preserve">Cobertura com telha fibrocimento ondulada, espessura 6mm, comprimento 1,83m </t>
  </si>
  <si>
    <t xml:space="preserve">INSTALAÇÕES ELÉTRICAS, TELEF   E ANTENA DE TV                </t>
  </si>
  <si>
    <t xml:space="preserve"> 07. 01.004         </t>
  </si>
  <si>
    <t xml:space="preserve">Ramal ligação elétrico interno aéreo, 1 linha, exceto fiação </t>
  </si>
  <si>
    <t xml:space="preserve"> 07. 01.051         </t>
  </si>
  <si>
    <t xml:space="preserve">Padrão entrada energia elétrica aéreo, trifásico, com disjuntor 90A, 7m padrão CEMIG com reaproveitamento de 5 vezes </t>
  </si>
  <si>
    <t xml:space="preserve"> 07. 02.001         </t>
  </si>
  <si>
    <t xml:space="preserve">Quadro distribuição energia elétrica em chapa aço, para 8 circuitos sem barramento </t>
  </si>
  <si>
    <t xml:space="preserve">Disjuntor monopolar 16A colocado em quadro distribuição </t>
  </si>
  <si>
    <t xml:space="preserve"> 07. 03.017         </t>
  </si>
  <si>
    <t xml:space="preserve">Disjuntor bipolar 40A colocado em quadro distribuição </t>
  </si>
  <si>
    <t xml:space="preserve"> 07. 03.018         </t>
  </si>
  <si>
    <t xml:space="preserve">Disjuntor bipolar 50A colocado em quadro distribuição </t>
  </si>
  <si>
    <t xml:space="preserve">Fios e Conectores                                            </t>
  </si>
  <si>
    <t xml:space="preserve">Fio isolado PVC seção 1,5mm² 750V 70°C inclusive roldana de fixação </t>
  </si>
  <si>
    <t xml:space="preserve">Fio isolado PVC seção 2,5mm² 750V 70°C inclusive roldana de fixação </t>
  </si>
  <si>
    <t xml:space="preserve">Fio isolado PVC seção 10mm² 750V 70°C inclusive roldana de fixação </t>
  </si>
  <si>
    <t xml:space="preserve">Cabo isolado em PVC seção 25mm² 750V 70°C com reaproveitamento de 5 vezes inclusive roldana de fixação </t>
  </si>
  <si>
    <t xml:space="preserve"> 07. 06.011         </t>
  </si>
  <si>
    <t xml:space="preserve">Cabo isolado em PVC seção 16mm² 750V/70°C com reaproveitamento de 5 vezes inclusive roldana de fixação </t>
  </si>
  <si>
    <t xml:space="preserve">Tomada de sobrepor 3 pólos, 20A-250V </t>
  </si>
  <si>
    <t xml:space="preserve"> 07. 07.014         </t>
  </si>
  <si>
    <t xml:space="preserve">Interruptor de sobrepor 1 tecla simples, 10A-250V </t>
  </si>
  <si>
    <t xml:space="preserve"> 07. 08.001         </t>
  </si>
  <si>
    <t xml:space="preserve">Boquilha (receptáculo) </t>
  </si>
  <si>
    <t xml:space="preserve">Lâmpada incandescente potência 60W, tensão 110V </t>
  </si>
  <si>
    <t xml:space="preserve">Padrão entrada água                                          </t>
  </si>
  <si>
    <t xml:space="preserve"> 08. 03.050         </t>
  </si>
  <si>
    <t xml:space="preserve">Caixa d'água para instalações  provisórias                   </t>
  </si>
  <si>
    <t xml:space="preserve"> 08. 03.051         </t>
  </si>
  <si>
    <t xml:space="preserve">Estrutura em madeira para      torre de reservatório de água </t>
  </si>
  <si>
    <t xml:space="preserve"> 08. 04.051         </t>
  </si>
  <si>
    <t xml:space="preserve">Distribuição de água fria para instalações provisórias em canteiros até 30 u.hs </t>
  </si>
  <si>
    <t xml:space="preserve">Distribuição Interna de Esgoto Sanitária                     </t>
  </si>
  <si>
    <t xml:space="preserve"> 08. 06.051         </t>
  </si>
  <si>
    <t xml:space="preserve">Distribuição de esgoto sanitário para instalações provisórias em canteiros eaté 30 u.hs </t>
  </si>
  <si>
    <t xml:space="preserve"> 08. 08.050         </t>
  </si>
  <si>
    <t xml:space="preserve">Caixa de inspeção pré-moldada, diâmetro interno 40cm, diâmetro externo 47cm e altura interna 50cm </t>
  </si>
  <si>
    <t xml:space="preserve"> 08. 08.060         </t>
  </si>
  <si>
    <t xml:space="preserve">Caixa de gordura pré-moldada, diâmetro interno 30cm, diâmetro externo 37cm e altura interna 30cm </t>
  </si>
  <si>
    <t xml:space="preserve"> 08. 08.090         </t>
  </si>
  <si>
    <t xml:space="preserve">Fossa para modulo sanitário unifamiliar Ø=0,80m prof 3,00m </t>
  </si>
  <si>
    <t xml:space="preserve"> 08. 09.001         </t>
  </si>
  <si>
    <t xml:space="preserve">Vaso sanitário simples louça                                 </t>
  </si>
  <si>
    <t xml:space="preserve"> 08. 09.002         </t>
  </si>
  <si>
    <t xml:space="preserve">Lavatório louça sem coluna                                   </t>
  </si>
  <si>
    <t xml:space="preserve"> 08. 09.023         </t>
  </si>
  <si>
    <t xml:space="preserve">Torneira plástica para lavatório </t>
  </si>
  <si>
    <t xml:space="preserve">Válvula PVC sem ladrão         lavatório Ø7/8"               </t>
  </si>
  <si>
    <t xml:space="preserve"> 08. 09.050         </t>
  </si>
  <si>
    <t xml:space="preserve">Lavatório louça sem coluna </t>
  </si>
  <si>
    <t xml:space="preserve"> 08. 09.060         </t>
  </si>
  <si>
    <t xml:space="preserve">Bebedouro de pressão para 40 p/h com reaproveitamento de 5 vezes </t>
  </si>
  <si>
    <t xml:space="preserve"> 08. 09.090         </t>
  </si>
  <si>
    <t xml:space="preserve">Pia em mármore sintético 140x50cm </t>
  </si>
  <si>
    <t xml:space="preserve"> 10. 01             </t>
  </si>
  <si>
    <t xml:space="preserve">Ferragens                                                    </t>
  </si>
  <si>
    <t xml:space="preserve"> 10. 01.001         </t>
  </si>
  <si>
    <t xml:space="preserve">Dobradiça ferro largura 2 1/2" e altura 3 </t>
  </si>
  <si>
    <t xml:space="preserve"> 10. 50             </t>
  </si>
  <si>
    <t xml:space="preserve">Abertura de Passagens e        Iluminação                    </t>
  </si>
  <si>
    <t xml:space="preserve"> 10. 50.001         </t>
  </si>
  <si>
    <t xml:space="preserve">Abertura de vãos e passagens   em divisórias de compensado   </t>
  </si>
  <si>
    <t xml:space="preserve"> 12. 01             </t>
  </si>
  <si>
    <t xml:space="preserve">Lastros                                                      </t>
  </si>
  <si>
    <t xml:space="preserve"> 12. 01.001         </t>
  </si>
  <si>
    <t xml:space="preserve">Lastro impermeabilizante em concreto fck=10,0MPa, espessura 4cm </t>
  </si>
  <si>
    <t xml:space="preserve"> 12. 03.002         </t>
  </si>
  <si>
    <t xml:space="preserve">Piso cimentado natado com argamassa de cimento e areia traço 1:4 </t>
  </si>
  <si>
    <t xml:space="preserve"> 12. 03.003         </t>
  </si>
  <si>
    <t xml:space="preserve">Acabamento desempenado manual da superfície final de pisos de concreto </t>
  </si>
  <si>
    <t xml:space="preserve">Equipamentos do Refeitório                                   </t>
  </si>
  <si>
    <t xml:space="preserve"> 15. 01.001         </t>
  </si>
  <si>
    <t xml:space="preserve">Fogareiro 1,00x2,30m em alvenaria aparente e suporte em barras de aço 6.3mm </t>
  </si>
  <si>
    <t xml:space="preserve"> 20.                </t>
  </si>
  <si>
    <t xml:space="preserve">EQUIPAMENTOS E MOBILIÁRIO                                    </t>
  </si>
  <si>
    <t xml:space="preserve"> 20. 50             </t>
  </si>
  <si>
    <t xml:space="preserve">Móveis Para Instalação         Provisória                    </t>
  </si>
  <si>
    <t xml:space="preserve"> 20. 50.001         </t>
  </si>
  <si>
    <t xml:space="preserve">Bancos para instalação         provisório em madeira de 3a   </t>
  </si>
  <si>
    <t xml:space="preserve"> 20. 50.002         </t>
  </si>
  <si>
    <t xml:space="preserve">Mesa para instalações          provisórias em madeira de 3a  </t>
  </si>
  <si>
    <t xml:space="preserve"> 20. 50.003         </t>
  </si>
  <si>
    <t xml:space="preserve">Armário metálico 16 portas tipo guarda-volume com reaproveitamento de 5 vezes </t>
  </si>
  <si>
    <t xml:space="preserve"> 07. 01.050         </t>
  </si>
  <si>
    <t xml:space="preserve">Padrão entrada energia elétrica aéreo, trifásico, com disjuntor 150A, 7m padrão CEMIG com reaproveitamento de 5 vezes </t>
  </si>
  <si>
    <t xml:space="preserve">Fio isolado PVC seção 1,5mm² 750V 70°C </t>
  </si>
  <si>
    <t xml:space="preserve">Fio isolado PVC seção 2,5mm² 750V 70°C </t>
  </si>
  <si>
    <t xml:space="preserve">Fio isolado PVC seção 10mm² 750V 70°C </t>
  </si>
  <si>
    <t xml:space="preserve"> 07. 06.012         </t>
  </si>
  <si>
    <t xml:space="preserve">Cabo isolado em PVC seção 35mm² 750V 70°C com reaproveitamento de 5 vezes </t>
  </si>
  <si>
    <t xml:space="preserve"> 07. 06.013         </t>
  </si>
  <si>
    <t xml:space="preserve">Cabo isolado em PVC seção 70mm² 750V 70°C com reaproveitamento de 5 vezes </t>
  </si>
  <si>
    <t xml:space="preserve"> 08. 04.050         </t>
  </si>
  <si>
    <t xml:space="preserve">Distribuição de água fria para instalações provisórias em canteiros acima de 30uhs </t>
  </si>
  <si>
    <t xml:space="preserve"> 08. 06.050         </t>
  </si>
  <si>
    <t xml:space="preserve">Distribuição de esgoto sanitário para instalações provisórias em canteiros acima de 30uhs </t>
  </si>
  <si>
    <t xml:space="preserve">Caixa de descarga de sobrepor de plástico </t>
  </si>
  <si>
    <t xml:space="preserve">Válvula PVC sem ladrão         lavatório Ø7/8                </t>
  </si>
  <si>
    <t xml:space="preserve">Mictório em louça </t>
  </si>
  <si>
    <t xml:space="preserve">Dobradiça ferro largura 2 1/2 e altura 3 </t>
  </si>
  <si>
    <t xml:space="preserve">Lastro impermeabilizante em concreto fck=10,0MPa, espessura 6cm </t>
  </si>
  <si>
    <t xml:space="preserve">Armário metálico com 16 portas, tipo guarda-volume com reaproveitamento de 5 vezes </t>
  </si>
  <si>
    <t>INSTALAÇÕES PROVISÓRIAS PARA ATÉ 30UHS</t>
  </si>
  <si>
    <t>INSTALAÇÕES PROVISÓRIAS PARA ATÉ 50UHS</t>
  </si>
  <si>
    <t>QUANTIDADE</t>
  </si>
  <si>
    <t>QUANTIDADE:</t>
  </si>
  <si>
    <t>(nome do conjunto)</t>
  </si>
  <si>
    <t>(nome da cidade)</t>
  </si>
  <si>
    <t>GLOBAL</t>
  </si>
  <si>
    <t>Obras Complementares (Infra)</t>
  </si>
  <si>
    <t>Inserir no campo B4 da pasta "MG-90", o nome do conjunto e no campo B5 o nome do município. Automaticamente a informação é preenchida nos cronogramas e demais planilhas;</t>
  </si>
  <si>
    <t>As demais pastas referem-se aos cronogramas com prazos de 90 até 210 dias (com excessão da instalação do canteiro que deve ser executada no início da obra e por isso os cronogramas não preveem etapas posteriores ao primeiro mês);</t>
  </si>
  <si>
    <t>Caso haja a necessidade da alteração de algum código ou da descrição de algum item, esta alteração está permitida somente na pasta "Infra". Automaticamente as alterações serão feitas nos cronogramas respectivos; (as demais planilhas não permitem quaisquer alterações). Caso o licitante julgue necessário algum ajuste, deverá confeccionar o seu prórprio arquivo de cronograma.</t>
  </si>
  <si>
    <t>Caso seja necessária a exclusão de alguma linha da planilha de infra, a mesma deverá ser excluída também nos cronogramas. O mesmo acontece para inclusão de alguma linha;</t>
  </si>
  <si>
    <t>Nas abas "Cronog XXX dias" deverão ser lançados nas colunas "SIMPL %", os percentuais planejados para a execução dos serviços referentes a cada um dos períodos. Automaticamente o percentual por período acumulado e o total serão calculados;</t>
  </si>
  <si>
    <t>Inserir no campo B3 da pasta "MG-90",  o número de unidades habitacionais do empreendimento e na coluna "E" o valor unitário de cada um dos itens. Automaticamente o valor da planilha e dos cronogramas são alterados; O mesmo para a planilha "canteiro"</t>
  </si>
  <si>
    <t>A planilha infra deve ser digitado o quantitativo e preço unitário de cada serviço desta obra;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</si>
</sst>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</font>
    <font>
      <sz val="9"/>
      <name val="Arial"/>
      <family val="2"/>
    </font>
    <font>
      <sz val="8.5"/>
      <name val="Arial"/>
      <family val="2"/>
    </font>
    <font>
      <sz val="8"/>
      <name val="Arial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Down"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lightDown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50" applyNumberFormat="0" applyAlignment="0" applyProtection="0"/>
    <xf numFmtId="0" fontId="21" fillId="28" borderId="51" applyNumberFormat="0" applyAlignment="0" applyProtection="0"/>
    <xf numFmtId="0" fontId="22" fillId="0" borderId="52" applyNumberFormat="0" applyFill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23" fillId="35" borderId="50" applyNumberFormat="0" applyAlignment="0" applyProtection="0"/>
    <xf numFmtId="0" fontId="24" fillId="36" borderId="0" applyNumberFormat="0" applyBorder="0" applyAlignment="0" applyProtection="0"/>
    <xf numFmtId="0" fontId="25" fillId="3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53" applyNumberFormat="0" applyFont="0" applyAlignment="0" applyProtection="0"/>
    <xf numFmtId="0" fontId="17" fillId="38" borderId="53" applyNumberFormat="0" applyFont="0" applyAlignment="0" applyProtection="0"/>
    <xf numFmtId="0" fontId="17" fillId="38" borderId="53" applyNumberFormat="0" applyFont="0" applyAlignment="0" applyProtection="0"/>
    <xf numFmtId="0" fontId="17" fillId="38" borderId="53" applyNumberFormat="0" applyFont="0" applyAlignment="0" applyProtection="0"/>
    <xf numFmtId="0" fontId="17" fillId="38" borderId="53" applyNumberFormat="0" applyFont="0" applyAlignment="0" applyProtection="0"/>
    <xf numFmtId="0" fontId="17" fillId="38" borderId="53" applyNumberFormat="0" applyFont="0" applyAlignment="0" applyProtection="0"/>
    <xf numFmtId="0" fontId="17" fillId="38" borderId="53" applyNumberFormat="0" applyFont="0" applyAlignment="0" applyProtection="0"/>
    <xf numFmtId="0" fontId="17" fillId="38" borderId="53" applyNumberFormat="0" applyFont="0" applyAlignment="0" applyProtection="0"/>
    <xf numFmtId="0" fontId="26" fillId="27" borderId="5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5" applyNumberFormat="0" applyFill="0" applyAlignment="0" applyProtection="0"/>
    <xf numFmtId="0" fontId="31" fillId="0" borderId="56" applyNumberFormat="0" applyFill="0" applyAlignment="0" applyProtection="0"/>
    <xf numFmtId="0" fontId="32" fillId="0" borderId="5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58" applyNumberFormat="0" applyFill="0" applyAlignment="0" applyProtection="0"/>
  </cellStyleXfs>
  <cellXfs count="146">
    <xf numFmtId="0" fontId="0" fillId="0" borderId="0" xfId="0"/>
    <xf numFmtId="2" fontId="0" fillId="0" borderId="0" xfId="0" applyNumberFormat="1" applyProtection="1"/>
    <xf numFmtId="2" fontId="0" fillId="0" borderId="0" xfId="0" applyNumberFormat="1" applyBorder="1" applyProtection="1"/>
    <xf numFmtId="2" fontId="4" fillId="0" borderId="1" xfId="0" applyNumberFormat="1" applyFont="1" applyBorder="1" applyAlignment="1" applyProtection="1">
      <alignment horizontal="right"/>
    </xf>
    <xf numFmtId="2" fontId="3" fillId="0" borderId="2" xfId="0" applyNumberFormat="1" applyFont="1" applyBorder="1" applyProtection="1">
      <protection locked="0"/>
    </xf>
    <xf numFmtId="2" fontId="3" fillId="0" borderId="0" xfId="0" applyNumberFormat="1" applyFont="1" applyBorder="1" applyAlignment="1" applyProtection="1">
      <alignment horizontal="center"/>
    </xf>
    <xf numFmtId="2" fontId="0" fillId="0" borderId="3" xfId="0" applyNumberFormat="1" applyBorder="1" applyProtection="1"/>
    <xf numFmtId="2" fontId="3" fillId="0" borderId="4" xfId="0" applyNumberFormat="1" applyFont="1" applyBorder="1" applyProtection="1"/>
    <xf numFmtId="2" fontId="5" fillId="0" borderId="5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Continuous"/>
    </xf>
    <xf numFmtId="2" fontId="4" fillId="0" borderId="7" xfId="0" applyNumberFormat="1" applyFont="1" applyBorder="1" applyAlignment="1" applyProtection="1">
      <alignment horizontal="centerContinuous"/>
    </xf>
    <xf numFmtId="2" fontId="4" fillId="0" borderId="8" xfId="0" applyNumberFormat="1" applyFont="1" applyBorder="1" applyAlignment="1" applyProtection="1">
      <alignment horizontal="centerContinuous"/>
    </xf>
    <xf numFmtId="2" fontId="4" fillId="0" borderId="2" xfId="0" applyNumberFormat="1" applyFont="1" applyBorder="1" applyAlignment="1" applyProtection="1">
      <alignment horizontal="centerContinuous"/>
    </xf>
    <xf numFmtId="2" fontId="4" fillId="0" borderId="9" xfId="0" applyNumberFormat="1" applyFont="1" applyBorder="1" applyAlignment="1" applyProtection="1">
      <alignment horizontal="centerContinuous"/>
    </xf>
    <xf numFmtId="4" fontId="6" fillId="2" borderId="2" xfId="0" applyNumberFormat="1" applyFont="1" applyFill="1" applyBorder="1" applyAlignment="1" applyProtection="1">
      <alignment horizontal="center"/>
    </xf>
    <xf numFmtId="4" fontId="6" fillId="3" borderId="2" xfId="0" applyNumberFormat="1" applyFont="1" applyFill="1" applyBorder="1" applyAlignment="1" applyProtection="1">
      <alignment horizontal="center"/>
    </xf>
    <xf numFmtId="2" fontId="0" fillId="0" borderId="10" xfId="0" applyNumberFormat="1" applyBorder="1" applyProtection="1"/>
    <xf numFmtId="2" fontId="0" fillId="0" borderId="11" xfId="0" applyNumberFormat="1" applyBorder="1" applyProtection="1"/>
    <xf numFmtId="4" fontId="1" fillId="4" borderId="12" xfId="0" applyNumberFormat="1" applyFont="1" applyFill="1" applyBorder="1" applyAlignment="1" applyProtection="1">
      <alignment horizontal="center"/>
    </xf>
    <xf numFmtId="2" fontId="4" fillId="0" borderId="12" xfId="0" applyNumberFormat="1" applyFont="1" applyBorder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2" fontId="7" fillId="0" borderId="0" xfId="0" applyNumberFormat="1" applyFont="1" applyBorder="1" applyAlignment="1" applyProtection="1"/>
    <xf numFmtId="0" fontId="0" fillId="0" borderId="0" xfId="0" applyProtection="1"/>
    <xf numFmtId="3" fontId="14" fillId="0" borderId="13" xfId="0" applyNumberFormat="1" applyFont="1" applyBorder="1" applyAlignment="1" applyProtection="1">
      <alignment horizontal="left" vertical="center" wrapText="1"/>
      <protection locked="0"/>
    </xf>
    <xf numFmtId="4" fontId="10" fillId="0" borderId="14" xfId="0" applyNumberFormat="1" applyFont="1" applyBorder="1" applyAlignment="1" applyProtection="1">
      <alignment horizontal="right" wrapText="1"/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0" fillId="0" borderId="0" xfId="0" applyAlignment="1">
      <alignment vertical="top"/>
    </xf>
    <xf numFmtId="2" fontId="16" fillId="0" borderId="0" xfId="0" applyNumberFormat="1" applyFont="1" applyProtection="1"/>
    <xf numFmtId="0" fontId="12" fillId="5" borderId="0" xfId="0" applyFont="1" applyFill="1" applyAlignment="1" applyProtection="1">
      <alignment horizontal="left" wrapText="1"/>
      <protection locked="0"/>
    </xf>
    <xf numFmtId="2" fontId="3" fillId="6" borderId="2" xfId="0" applyNumberFormat="1" applyFont="1" applyFill="1" applyBorder="1" applyProtection="1"/>
    <xf numFmtId="2" fontId="3" fillId="2" borderId="2" xfId="0" applyNumberFormat="1" applyFont="1" applyFill="1" applyBorder="1" applyProtection="1"/>
    <xf numFmtId="2" fontId="3" fillId="2" borderId="9" xfId="0" applyNumberFormat="1" applyFont="1" applyFill="1" applyBorder="1" applyProtection="1"/>
    <xf numFmtId="2" fontId="3" fillId="0" borderId="2" xfId="0" applyNumberFormat="1" applyFont="1" applyBorder="1" applyAlignment="1" applyProtection="1">
      <alignment horizontal="center"/>
    </xf>
    <xf numFmtId="2" fontId="3" fillId="4" borderId="12" xfId="0" applyNumberFormat="1" applyFont="1" applyFill="1" applyBorder="1" applyAlignment="1" applyProtection="1">
      <alignment horizontal="centerContinuous"/>
    </xf>
    <xf numFmtId="2" fontId="3" fillId="3" borderId="9" xfId="0" applyNumberFormat="1" applyFont="1" applyFill="1" applyBorder="1" applyProtection="1"/>
    <xf numFmtId="2" fontId="4" fillId="3" borderId="12" xfId="0" applyNumberFormat="1" applyFont="1" applyFill="1" applyBorder="1" applyProtection="1"/>
    <xf numFmtId="2" fontId="3" fillId="3" borderId="2" xfId="0" applyNumberFormat="1" applyFont="1" applyFill="1" applyBorder="1" applyProtection="1"/>
    <xf numFmtId="2" fontId="4" fillId="3" borderId="15" xfId="0" applyNumberFormat="1" applyFont="1" applyFill="1" applyBorder="1" applyProtection="1"/>
    <xf numFmtId="2" fontId="3" fillId="6" borderId="2" xfId="0" applyNumberFormat="1" applyFont="1" applyFill="1" applyBorder="1" applyAlignment="1" applyProtection="1">
      <alignment horizontal="center"/>
    </xf>
    <xf numFmtId="0" fontId="13" fillId="0" borderId="16" xfId="0" applyFont="1" applyBorder="1" applyAlignment="1" applyProtection="1">
      <alignment vertical="center" wrapText="1"/>
    </xf>
    <xf numFmtId="3" fontId="14" fillId="0" borderId="13" xfId="0" applyNumberFormat="1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vertical="center" wrapText="1"/>
    </xf>
    <xf numFmtId="0" fontId="12" fillId="5" borderId="0" xfId="0" applyFont="1" applyFill="1" applyAlignment="1" applyProtection="1">
      <alignment horizontal="right" wrapText="1"/>
    </xf>
    <xf numFmtId="4" fontId="12" fillId="5" borderId="0" xfId="0" applyNumberFormat="1" applyFont="1" applyFill="1" applyAlignment="1" applyProtection="1">
      <alignment horizontal="right" wrapText="1"/>
    </xf>
    <xf numFmtId="0" fontId="12" fillId="5" borderId="0" xfId="0" applyFont="1" applyFill="1" applyAlignment="1" applyProtection="1">
      <alignment horizontal="left" wrapText="1"/>
    </xf>
    <xf numFmtId="2" fontId="0" fillId="0" borderId="18" xfId="0" applyNumberFormat="1" applyBorder="1" applyProtection="1"/>
    <xf numFmtId="2" fontId="0" fillId="0" borderId="19" xfId="0" applyNumberFormat="1" applyBorder="1" applyProtection="1"/>
    <xf numFmtId="0" fontId="9" fillId="0" borderId="0" xfId="0" applyFont="1" applyProtection="1"/>
    <xf numFmtId="0" fontId="9" fillId="0" borderId="0" xfId="0" applyFont="1" applyBorder="1" applyProtection="1"/>
    <xf numFmtId="4" fontId="9" fillId="0" borderId="0" xfId="0" applyNumberFormat="1" applyFont="1" applyProtection="1"/>
    <xf numFmtId="0" fontId="17" fillId="0" borderId="20" xfId="34" applyBorder="1" applyProtection="1"/>
    <xf numFmtId="0" fontId="17" fillId="0" borderId="21" xfId="34" applyBorder="1" applyProtection="1"/>
    <xf numFmtId="4" fontId="17" fillId="0" borderId="21" xfId="34" applyNumberFormat="1" applyBorder="1" applyProtection="1"/>
    <xf numFmtId="4" fontId="17" fillId="0" borderId="22" xfId="34" applyNumberFormat="1" applyBorder="1" applyProtection="1"/>
    <xf numFmtId="4" fontId="17" fillId="0" borderId="23" xfId="36" applyNumberFormat="1" applyBorder="1" applyProtection="1"/>
    <xf numFmtId="0" fontId="17" fillId="0" borderId="23" xfId="36" applyBorder="1" applyProtection="1"/>
    <xf numFmtId="0" fontId="17" fillId="0" borderId="20" xfId="37" applyBorder="1"/>
    <xf numFmtId="0" fontId="17" fillId="0" borderId="21" xfId="37" applyBorder="1"/>
    <xf numFmtId="4" fontId="17" fillId="0" borderId="21" xfId="37" applyNumberFormat="1" applyBorder="1"/>
    <xf numFmtId="4" fontId="17" fillId="0" borderId="22" xfId="37" applyNumberFormat="1" applyBorder="1"/>
    <xf numFmtId="2" fontId="3" fillId="0" borderId="2" xfId="0" applyNumberFormat="1" applyFont="1" applyBorder="1" applyProtection="1"/>
    <xf numFmtId="4" fontId="10" fillId="0" borderId="14" xfId="0" applyNumberFormat="1" applyFont="1" applyBorder="1" applyAlignment="1" applyProtection="1">
      <alignment horizontal="right" wrapText="1"/>
    </xf>
    <xf numFmtId="0" fontId="34" fillId="0" borderId="24" xfId="32" applyFont="1" applyBorder="1"/>
    <xf numFmtId="0" fontId="34" fillId="0" borderId="25" xfId="32" applyFont="1" applyBorder="1"/>
    <xf numFmtId="4" fontId="34" fillId="0" borderId="25" xfId="32" applyNumberFormat="1" applyFont="1" applyBorder="1"/>
    <xf numFmtId="4" fontId="34" fillId="0" borderId="26" xfId="32" applyNumberFormat="1" applyFont="1" applyBorder="1"/>
    <xf numFmtId="0" fontId="34" fillId="0" borderId="27" xfId="32" applyFont="1" applyBorder="1"/>
    <xf numFmtId="0" fontId="34" fillId="0" borderId="23" xfId="32" applyFont="1" applyBorder="1"/>
    <xf numFmtId="4" fontId="34" fillId="0" borderId="23" xfId="32" applyNumberFormat="1" applyFont="1" applyBorder="1"/>
    <xf numFmtId="4" fontId="34" fillId="0" borderId="28" xfId="32" applyNumberFormat="1" applyFont="1" applyBorder="1"/>
    <xf numFmtId="4" fontId="34" fillId="0" borderId="23" xfId="32" applyNumberFormat="1" applyFont="1" applyBorder="1" applyProtection="1">
      <protection locked="0"/>
    </xf>
    <xf numFmtId="0" fontId="34" fillId="0" borderId="29" xfId="32" applyFont="1" applyBorder="1"/>
    <xf numFmtId="0" fontId="34" fillId="0" borderId="30" xfId="32" applyFont="1" applyBorder="1"/>
    <xf numFmtId="4" fontId="34" fillId="0" borderId="30" xfId="32" applyNumberFormat="1" applyFont="1" applyBorder="1"/>
    <xf numFmtId="4" fontId="34" fillId="0" borderId="30" xfId="32" applyNumberFormat="1" applyFont="1" applyBorder="1" applyProtection="1">
      <protection locked="0"/>
    </xf>
    <xf numFmtId="4" fontId="34" fillId="0" borderId="31" xfId="32" applyNumberFormat="1" applyFont="1" applyBorder="1"/>
    <xf numFmtId="0" fontId="34" fillId="0" borderId="20" xfId="32" applyFont="1" applyBorder="1"/>
    <xf numFmtId="0" fontId="34" fillId="0" borderId="21" xfId="32" applyFont="1" applyBorder="1"/>
    <xf numFmtId="4" fontId="34" fillId="0" borderId="21" xfId="32" applyNumberFormat="1" applyFont="1" applyBorder="1"/>
    <xf numFmtId="4" fontId="34" fillId="0" borderId="22" xfId="32" applyNumberFormat="1" applyFont="1" applyBorder="1"/>
    <xf numFmtId="0" fontId="34" fillId="0" borderId="2" xfId="33" applyFont="1" applyBorder="1" applyProtection="1"/>
    <xf numFmtId="0" fontId="34" fillId="0" borderId="32" xfId="33" applyFont="1" applyBorder="1" applyProtection="1"/>
    <xf numFmtId="0" fontId="34" fillId="0" borderId="23" xfId="34" applyFont="1" applyBorder="1" applyProtection="1"/>
    <xf numFmtId="4" fontId="34" fillId="0" borderId="23" xfId="34" applyNumberFormat="1" applyFont="1" applyBorder="1" applyProtection="1"/>
    <xf numFmtId="4" fontId="34" fillId="0" borderId="23" xfId="34" applyNumberFormat="1" applyFont="1" applyBorder="1" applyProtection="1">
      <protection locked="0"/>
    </xf>
    <xf numFmtId="0" fontId="34" fillId="0" borderId="30" xfId="34" applyFont="1" applyBorder="1" applyProtection="1"/>
    <xf numFmtId="0" fontId="34" fillId="0" borderId="2" xfId="35" applyFont="1" applyBorder="1" applyProtection="1"/>
    <xf numFmtId="0" fontId="34" fillId="0" borderId="32" xfId="35" applyFont="1" applyBorder="1" applyProtection="1"/>
    <xf numFmtId="0" fontId="34" fillId="0" borderId="23" xfId="36" applyFont="1" applyBorder="1" applyProtection="1"/>
    <xf numFmtId="4" fontId="34" fillId="0" borderId="23" xfId="36" applyNumberFormat="1" applyFont="1" applyBorder="1" applyProtection="1"/>
    <xf numFmtId="4" fontId="34" fillId="0" borderId="23" xfId="36" applyNumberFormat="1" applyFont="1" applyBorder="1" applyProtection="1">
      <protection locked="0"/>
    </xf>
    <xf numFmtId="0" fontId="34" fillId="0" borderId="2" xfId="38" applyFont="1" applyBorder="1" applyProtection="1"/>
    <xf numFmtId="0" fontId="34" fillId="0" borderId="23" xfId="37" applyFont="1" applyBorder="1"/>
    <xf numFmtId="4" fontId="34" fillId="0" borderId="23" xfId="37" applyNumberFormat="1" applyFont="1" applyBorder="1"/>
    <xf numFmtId="4" fontId="34" fillId="0" borderId="23" xfId="37" applyNumberFormat="1" applyFont="1" applyBorder="1" applyProtection="1">
      <protection locked="0"/>
    </xf>
    <xf numFmtId="0" fontId="34" fillId="0" borderId="30" xfId="37" applyFont="1" applyBorder="1"/>
    <xf numFmtId="4" fontId="34" fillId="0" borderId="30" xfId="37" applyNumberFormat="1" applyFont="1" applyBorder="1"/>
    <xf numFmtId="4" fontId="34" fillId="0" borderId="30" xfId="37" applyNumberFormat="1" applyFont="1" applyBorder="1" applyProtection="1">
      <protection locked="0"/>
    </xf>
    <xf numFmtId="0" fontId="34" fillId="0" borderId="2" xfId="39" applyFont="1" applyBorder="1" applyProtection="1"/>
    <xf numFmtId="0" fontId="34" fillId="0" borderId="32" xfId="39" applyFont="1" applyBorder="1" applyProtection="1"/>
    <xf numFmtId="2" fontId="1" fillId="0" borderId="0" xfId="0" applyNumberFormat="1" applyFont="1" applyBorder="1" applyProtection="1"/>
    <xf numFmtId="0" fontId="6" fillId="0" borderId="33" xfId="0" applyNumberFormat="1" applyFont="1" applyBorder="1" applyAlignment="1" applyProtection="1">
      <alignment horizontal="center"/>
    </xf>
    <xf numFmtId="1" fontId="0" fillId="4" borderId="0" xfId="0" applyNumberFormat="1" applyFill="1" applyBorder="1" applyAlignment="1" applyProtection="1">
      <alignment horizontal="center"/>
    </xf>
    <xf numFmtId="2" fontId="0" fillId="4" borderId="0" xfId="0" applyNumberFormat="1" applyFill="1" applyBorder="1" applyProtection="1"/>
    <xf numFmtId="4" fontId="0" fillId="4" borderId="0" xfId="0" applyNumberFormat="1" applyFill="1" applyBorder="1" applyAlignment="1" applyProtection="1">
      <alignment horizontal="center"/>
    </xf>
    <xf numFmtId="2" fontId="3" fillId="4" borderId="0" xfId="0" applyNumberFormat="1" applyFont="1" applyFill="1" applyBorder="1" applyAlignment="1" applyProtection="1">
      <alignment horizontal="center"/>
    </xf>
    <xf numFmtId="2" fontId="3" fillId="4" borderId="0" xfId="0" applyNumberFormat="1" applyFont="1" applyFill="1" applyBorder="1" applyProtection="1"/>
    <xf numFmtId="49" fontId="6" fillId="0" borderId="33" xfId="0" applyNumberFormat="1" applyFont="1" applyBorder="1" applyAlignment="1" applyProtection="1">
      <alignment horizontal="center"/>
    </xf>
    <xf numFmtId="0" fontId="6" fillId="0" borderId="34" xfId="0" applyNumberFormat="1" applyFont="1" applyBorder="1" applyAlignment="1" applyProtection="1">
      <alignment horizontal="center"/>
    </xf>
    <xf numFmtId="2" fontId="6" fillId="0" borderId="35" xfId="0" applyNumberFormat="1" applyFont="1" applyBorder="1" applyAlignment="1" applyProtection="1">
      <alignment horizontal="left"/>
    </xf>
    <xf numFmtId="2" fontId="6" fillId="0" borderId="36" xfId="0" applyNumberFormat="1" applyFont="1" applyBorder="1" applyAlignment="1" applyProtection="1">
      <alignment horizontal="left"/>
    </xf>
    <xf numFmtId="4" fontId="6" fillId="2" borderId="32" xfId="0" applyNumberFormat="1" applyFont="1" applyFill="1" applyBorder="1" applyAlignment="1" applyProtection="1">
      <alignment horizontal="center"/>
    </xf>
    <xf numFmtId="2" fontId="3" fillId="6" borderId="32" xfId="0" applyNumberFormat="1" applyFont="1" applyFill="1" applyBorder="1" applyAlignment="1" applyProtection="1">
      <alignment horizontal="center"/>
    </xf>
    <xf numFmtId="2" fontId="3" fillId="6" borderId="32" xfId="0" applyNumberFormat="1" applyFont="1" applyFill="1" applyBorder="1" applyProtection="1"/>
    <xf numFmtId="2" fontId="3" fillId="2" borderId="32" xfId="0" applyNumberFormat="1" applyFont="1" applyFill="1" applyBorder="1" applyProtection="1"/>
    <xf numFmtId="2" fontId="3" fillId="2" borderId="37" xfId="0" applyNumberFormat="1" applyFont="1" applyFill="1" applyBorder="1" applyProtection="1"/>
    <xf numFmtId="0" fontId="0" fillId="0" borderId="0" xfId="0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center"/>
    </xf>
    <xf numFmtId="0" fontId="12" fillId="7" borderId="38" xfId="0" applyFont="1" applyFill="1" applyBorder="1" applyAlignment="1" applyProtection="1">
      <alignment horizontal="center" vertical="center" wrapText="1"/>
      <protection locked="0"/>
    </xf>
    <xf numFmtId="0" fontId="12" fillId="7" borderId="39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right" wrapText="1"/>
    </xf>
    <xf numFmtId="0" fontId="9" fillId="0" borderId="41" xfId="0" applyFont="1" applyBorder="1" applyAlignment="1" applyProtection="1">
      <alignment horizontal="right" wrapText="1"/>
    </xf>
    <xf numFmtId="0" fontId="11" fillId="0" borderId="4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left" wrapText="1"/>
      <protection locked="0"/>
    </xf>
    <xf numFmtId="2" fontId="4" fillId="0" borderId="1" xfId="0" applyNumberFormat="1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center"/>
    </xf>
    <xf numFmtId="2" fontId="15" fillId="0" borderId="0" xfId="0" applyNumberFormat="1" applyFont="1" applyAlignment="1" applyProtection="1">
      <alignment horizontal="center"/>
    </xf>
    <xf numFmtId="2" fontId="4" fillId="0" borderId="44" xfId="0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2" fontId="5" fillId="0" borderId="45" xfId="0" applyNumberFormat="1" applyFont="1" applyBorder="1" applyAlignment="1" applyProtection="1">
      <alignment horizontal="center"/>
    </xf>
    <xf numFmtId="2" fontId="5" fillId="0" borderId="46" xfId="0" applyNumberFormat="1" applyFont="1" applyBorder="1" applyAlignment="1" applyProtection="1">
      <alignment horizontal="center"/>
    </xf>
    <xf numFmtId="2" fontId="5" fillId="0" borderId="47" xfId="0" applyNumberFormat="1" applyFont="1" applyBorder="1" applyAlignment="1" applyProtection="1">
      <alignment horizontal="center"/>
    </xf>
    <xf numFmtId="2" fontId="4" fillId="0" borderId="48" xfId="0" applyNumberFormat="1" applyFont="1" applyBorder="1" applyAlignment="1" applyProtection="1">
      <alignment horizontal="center" vertical="center" wrapText="1"/>
    </xf>
    <xf numFmtId="2" fontId="4" fillId="0" borderId="42" xfId="0" applyNumberFormat="1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2" fillId="7" borderId="38" xfId="0" applyFont="1" applyFill="1" applyBorder="1" applyAlignment="1" applyProtection="1">
      <alignment horizontal="center" vertical="center" wrapText="1"/>
    </xf>
    <xf numFmtId="0" fontId="12" fillId="7" borderId="49" xfId="0" applyFont="1" applyFill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left" wrapText="1"/>
    </xf>
    <xf numFmtId="2" fontId="4" fillId="0" borderId="16" xfId="0" applyNumberFormat="1" applyFont="1" applyBorder="1" applyAlignment="1" applyProtection="1">
      <alignment horizontal="center" vertical="center" wrapText="1"/>
    </xf>
  </cellXfs>
  <cellStyles count="5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4" xfId="34"/>
    <cellStyle name="Normal 5" xfId="35"/>
    <cellStyle name="Normal 6" xfId="36"/>
    <cellStyle name="Normal 7" xfId="37"/>
    <cellStyle name="Normal 8" xfId="38"/>
    <cellStyle name="Normal 9" xfId="39"/>
    <cellStyle name="Nota 2" xfId="40" customBuiltin="1"/>
    <cellStyle name="Nota 3" xfId="41" customBuiltin="1"/>
    <cellStyle name="Nota 4" xfId="42" customBuiltin="1"/>
    <cellStyle name="Nota 5" xfId="43" customBuiltin="1"/>
    <cellStyle name="Nota 6" xfId="44" customBuiltin="1"/>
    <cellStyle name="Nota 7" xfId="45" customBuiltin="1"/>
    <cellStyle name="Nota 8" xfId="46" customBuiltin="1"/>
    <cellStyle name="Nota 9" xfId="47" customBuiltin="1"/>
    <cellStyle name="Saída" xfId="48" builtinId="21" customBuiltin="1"/>
    <cellStyle name="Texto de Aviso" xfId="49" builtinId="11" customBuiltin="1"/>
    <cellStyle name="Texto Explicativo" xfId="50" builtinId="53" customBuiltin="1"/>
    <cellStyle name="Título" xfId="51" builtinId="15" customBuiltin="1"/>
    <cellStyle name="Título 1" xfId="52" builtinId="16" customBuiltin="1"/>
    <cellStyle name="Título 2" xfId="53" builtinId="17" customBuiltin="1"/>
    <cellStyle name="Título 3" xfId="54" builtinId="18" customBuiltin="1"/>
    <cellStyle name="Título 4" xfId="55" builtinId="19" customBuiltin="1"/>
    <cellStyle name="Total" xfId="5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M15" sqref="M15"/>
    </sheetView>
  </sheetViews>
  <sheetFormatPr defaultRowHeight="12.75"/>
  <cols>
    <col min="1" max="1" width="3.140625" bestFit="1" customWidth="1"/>
    <col min="9" max="9" width="10.5703125" customWidth="1"/>
  </cols>
  <sheetData>
    <row r="1" spans="1:9">
      <c r="A1" s="120" t="s">
        <v>18</v>
      </c>
      <c r="B1" s="120"/>
      <c r="C1" s="120"/>
      <c r="D1" s="120"/>
      <c r="E1" s="120"/>
      <c r="F1" s="120"/>
      <c r="G1" s="120"/>
      <c r="H1" s="120"/>
      <c r="I1" s="120"/>
    </row>
    <row r="2" spans="1:9" ht="12.75" customHeight="1"/>
    <row r="3" spans="1:9" ht="40.5" customHeight="1">
      <c r="A3" s="27" t="s">
        <v>19</v>
      </c>
      <c r="B3" s="119" t="s">
        <v>40</v>
      </c>
      <c r="C3" s="119"/>
      <c r="D3" s="119"/>
      <c r="E3" s="119"/>
      <c r="F3" s="119"/>
      <c r="G3" s="119"/>
      <c r="H3" s="119"/>
      <c r="I3" s="119"/>
    </row>
    <row r="4" spans="1:9" ht="12.75" customHeight="1">
      <c r="A4" s="27"/>
      <c r="B4" s="119"/>
      <c r="C4" s="119"/>
      <c r="D4" s="119"/>
      <c r="E4" s="119"/>
      <c r="F4" s="119"/>
      <c r="G4" s="119"/>
      <c r="H4" s="119"/>
      <c r="I4" s="119"/>
    </row>
    <row r="5" spans="1:9" ht="39" customHeight="1">
      <c r="A5" s="27" t="s">
        <v>20</v>
      </c>
      <c r="B5" s="119" t="s">
        <v>609</v>
      </c>
      <c r="C5" s="119"/>
      <c r="D5" s="119"/>
      <c r="E5" s="119"/>
      <c r="F5" s="119"/>
      <c r="G5" s="119"/>
      <c r="H5" s="119"/>
      <c r="I5" s="119"/>
    </row>
    <row r="6" spans="1:9" ht="12" customHeight="1">
      <c r="A6" s="27"/>
      <c r="B6" s="119"/>
      <c r="C6" s="119"/>
      <c r="D6" s="119"/>
      <c r="E6" s="119"/>
      <c r="F6" s="119"/>
      <c r="G6" s="119"/>
      <c r="H6" s="119"/>
      <c r="I6" s="119"/>
    </row>
    <row r="7" spans="1:9" ht="38.25" customHeight="1">
      <c r="A7" s="27" t="s">
        <v>21</v>
      </c>
      <c r="B7" s="119" t="s">
        <v>608</v>
      </c>
      <c r="C7" s="119"/>
      <c r="D7" s="119"/>
      <c r="E7" s="119"/>
      <c r="F7" s="119"/>
      <c r="G7" s="119"/>
      <c r="H7" s="119"/>
      <c r="I7" s="119"/>
    </row>
    <row r="8" spans="1:9" ht="12" customHeight="1">
      <c r="A8" s="27"/>
      <c r="B8" s="119"/>
      <c r="C8" s="119"/>
      <c r="D8" s="119"/>
      <c r="E8" s="119"/>
      <c r="F8" s="119"/>
      <c r="G8" s="119"/>
      <c r="H8" s="119"/>
      <c r="I8" s="119"/>
    </row>
    <row r="9" spans="1:9" ht="39.75" customHeight="1">
      <c r="A9" s="27" t="s">
        <v>22</v>
      </c>
      <c r="B9" s="119" t="s">
        <v>613</v>
      </c>
      <c r="C9" s="119"/>
      <c r="D9" s="119"/>
      <c r="E9" s="119"/>
      <c r="F9" s="119"/>
      <c r="G9" s="119"/>
      <c r="H9" s="119"/>
      <c r="I9" s="119"/>
    </row>
    <row r="10" spans="1:9" ht="12.75" customHeight="1">
      <c r="A10" s="27"/>
      <c r="B10" s="119"/>
      <c r="C10" s="119"/>
      <c r="D10" s="119"/>
      <c r="E10" s="119"/>
      <c r="F10" s="119"/>
      <c r="G10" s="119"/>
      <c r="H10" s="119"/>
      <c r="I10" s="119"/>
    </row>
    <row r="11" spans="1:9" ht="27" customHeight="1">
      <c r="A11" s="27" t="s">
        <v>22</v>
      </c>
      <c r="B11" s="119" t="s">
        <v>614</v>
      </c>
      <c r="C11" s="119"/>
      <c r="D11" s="119"/>
      <c r="E11" s="119"/>
      <c r="F11" s="119"/>
      <c r="G11" s="119"/>
      <c r="H11" s="119"/>
      <c r="I11" s="119"/>
    </row>
    <row r="12" spans="1:9" ht="12.75" customHeight="1">
      <c r="A12" s="27"/>
      <c r="B12" s="118"/>
      <c r="C12" s="118"/>
      <c r="D12" s="118"/>
      <c r="E12" s="118"/>
      <c r="F12" s="118"/>
      <c r="G12" s="118"/>
      <c r="H12" s="118"/>
      <c r="I12" s="118"/>
    </row>
    <row r="13" spans="1:9" ht="64.5" customHeight="1">
      <c r="A13" s="27" t="s">
        <v>23</v>
      </c>
      <c r="B13" s="119" t="s">
        <v>610</v>
      </c>
      <c r="C13" s="119"/>
      <c r="D13" s="119"/>
      <c r="E13" s="119"/>
      <c r="F13" s="119"/>
      <c r="G13" s="119"/>
      <c r="H13" s="119"/>
      <c r="I13" s="119"/>
    </row>
    <row r="14" spans="1:9" ht="12" customHeight="1">
      <c r="A14" s="27"/>
      <c r="B14" s="119"/>
      <c r="C14" s="119"/>
      <c r="D14" s="119"/>
      <c r="E14" s="119"/>
      <c r="F14" s="119"/>
      <c r="G14" s="119"/>
      <c r="H14" s="119"/>
      <c r="I14" s="119"/>
    </row>
    <row r="15" spans="1:9" ht="42" customHeight="1">
      <c r="A15" s="27" t="s">
        <v>24</v>
      </c>
      <c r="B15" s="119" t="s">
        <v>611</v>
      </c>
      <c r="C15" s="119"/>
      <c r="D15" s="119"/>
      <c r="E15" s="119"/>
      <c r="F15" s="119"/>
      <c r="G15" s="119"/>
      <c r="H15" s="119"/>
      <c r="I15" s="119"/>
    </row>
    <row r="16" spans="1:9" ht="12" customHeight="1">
      <c r="A16" s="27"/>
      <c r="B16" s="119"/>
      <c r="C16" s="119"/>
      <c r="D16" s="119"/>
      <c r="E16" s="119"/>
      <c r="F16" s="119"/>
      <c r="G16" s="119"/>
      <c r="H16" s="119"/>
      <c r="I16" s="119"/>
    </row>
    <row r="17" spans="1:9" ht="38.25" customHeight="1">
      <c r="A17" s="27" t="s">
        <v>33</v>
      </c>
      <c r="B17" s="119" t="s">
        <v>612</v>
      </c>
      <c r="C17" s="119"/>
      <c r="D17" s="119"/>
      <c r="E17" s="119"/>
      <c r="F17" s="119"/>
      <c r="G17" s="119"/>
      <c r="H17" s="119"/>
      <c r="I17" s="119"/>
    </row>
    <row r="18" spans="1:9" ht="12.75" customHeight="1">
      <c r="A18" s="27"/>
      <c r="B18" s="119"/>
      <c r="C18" s="119"/>
      <c r="D18" s="119"/>
      <c r="E18" s="119"/>
      <c r="F18" s="119"/>
      <c r="G18" s="119"/>
      <c r="H18" s="119"/>
      <c r="I18" s="119"/>
    </row>
    <row r="19" spans="1:9" ht="25.5" customHeight="1">
      <c r="A19" s="27" t="s">
        <v>35</v>
      </c>
      <c r="B19" s="119" t="s">
        <v>41</v>
      </c>
      <c r="C19" s="119"/>
      <c r="D19" s="119"/>
      <c r="E19" s="119"/>
      <c r="F19" s="119"/>
      <c r="G19" s="119"/>
      <c r="H19" s="119"/>
      <c r="I19" s="119"/>
    </row>
    <row r="20" spans="1:9" ht="12.75" customHeight="1">
      <c r="A20" s="27"/>
      <c r="B20" s="119"/>
      <c r="C20" s="119"/>
      <c r="D20" s="119"/>
      <c r="E20" s="119"/>
      <c r="F20" s="119"/>
      <c r="G20" s="119"/>
      <c r="H20" s="119"/>
      <c r="I20" s="119"/>
    </row>
    <row r="21" spans="1:9" ht="12.75" customHeight="1">
      <c r="A21" s="27"/>
      <c r="B21" s="119"/>
      <c r="C21" s="119"/>
      <c r="D21" s="119"/>
      <c r="E21" s="119"/>
      <c r="F21" s="119"/>
      <c r="G21" s="119"/>
      <c r="H21" s="119"/>
      <c r="I21" s="119"/>
    </row>
    <row r="22" spans="1:9" ht="12.75" customHeight="1">
      <c r="A22" s="27"/>
      <c r="B22" s="119"/>
      <c r="C22" s="119"/>
      <c r="D22" s="119"/>
      <c r="E22" s="119"/>
      <c r="F22" s="119"/>
      <c r="G22" s="119"/>
      <c r="H22" s="119"/>
      <c r="I22" s="119"/>
    </row>
    <row r="23" spans="1:9" ht="12.75" customHeight="1">
      <c r="A23" s="27"/>
      <c r="B23" s="119"/>
      <c r="C23" s="119"/>
      <c r="D23" s="119"/>
      <c r="E23" s="119"/>
      <c r="F23" s="119"/>
      <c r="G23" s="119"/>
      <c r="H23" s="119"/>
      <c r="I23" s="119"/>
    </row>
    <row r="24" spans="1:9" ht="12.75" customHeight="1">
      <c r="A24" s="27"/>
      <c r="B24" s="119"/>
      <c r="C24" s="119"/>
      <c r="D24" s="119"/>
      <c r="E24" s="119"/>
      <c r="F24" s="119"/>
      <c r="G24" s="119"/>
      <c r="H24" s="119"/>
      <c r="I24" s="119"/>
    </row>
    <row r="25" spans="1:9" ht="12.75" customHeight="1">
      <c r="A25" s="27"/>
      <c r="B25" s="119"/>
      <c r="C25" s="119"/>
      <c r="D25" s="119"/>
      <c r="E25" s="119"/>
      <c r="F25" s="119"/>
      <c r="G25" s="119"/>
      <c r="H25" s="119"/>
      <c r="I25" s="119"/>
    </row>
    <row r="26" spans="1:9" ht="12.75" customHeight="1">
      <c r="A26" s="27"/>
      <c r="B26" s="119"/>
      <c r="C26" s="119"/>
      <c r="D26" s="119"/>
      <c r="E26" s="119"/>
      <c r="F26" s="119"/>
      <c r="G26" s="119"/>
      <c r="H26" s="119"/>
      <c r="I26" s="119"/>
    </row>
    <row r="27" spans="1:9" ht="12.75" customHeight="1">
      <c r="A27" s="27"/>
      <c r="B27" s="119"/>
      <c r="C27" s="119"/>
      <c r="D27" s="119"/>
      <c r="E27" s="119"/>
      <c r="F27" s="119"/>
      <c r="G27" s="119"/>
      <c r="H27" s="119"/>
      <c r="I27" s="119"/>
    </row>
    <row r="28" spans="1:9" ht="12.75" customHeight="1">
      <c r="A28" s="27"/>
      <c r="B28" s="119"/>
      <c r="C28" s="119"/>
      <c r="D28" s="119"/>
      <c r="E28" s="119"/>
      <c r="F28" s="119"/>
      <c r="G28" s="119"/>
      <c r="H28" s="119"/>
      <c r="I28" s="119"/>
    </row>
    <row r="29" spans="1:9" ht="12.75" customHeight="1">
      <c r="A29" s="27"/>
      <c r="B29" s="119"/>
      <c r="C29" s="119"/>
      <c r="D29" s="119"/>
      <c r="E29" s="119"/>
      <c r="F29" s="119"/>
      <c r="G29" s="119"/>
      <c r="H29" s="119"/>
      <c r="I29" s="119"/>
    </row>
    <row r="30" spans="1:9" ht="12.75" customHeight="1">
      <c r="A30" s="27"/>
      <c r="B30" s="119"/>
      <c r="C30" s="119"/>
      <c r="D30" s="119"/>
      <c r="E30" s="119"/>
      <c r="F30" s="119"/>
      <c r="G30" s="119"/>
      <c r="H30" s="119"/>
      <c r="I30" s="119"/>
    </row>
  </sheetData>
  <sheetProtection password="E066" sheet="1" selectLockedCells="1"/>
  <mergeCells count="28">
    <mergeCell ref="A1:I1"/>
    <mergeCell ref="B3:I3"/>
    <mergeCell ref="B4:I4"/>
    <mergeCell ref="B9:I9"/>
    <mergeCell ref="B5:I5"/>
    <mergeCell ref="B6:I6"/>
    <mergeCell ref="B8:I8"/>
    <mergeCell ref="B7:I7"/>
    <mergeCell ref="B22:I22"/>
    <mergeCell ref="B23:I23"/>
    <mergeCell ref="B24:I24"/>
    <mergeCell ref="B10:I10"/>
    <mergeCell ref="B13:I13"/>
    <mergeCell ref="B14:I14"/>
    <mergeCell ref="B15:I15"/>
    <mergeCell ref="B16:I16"/>
    <mergeCell ref="B18:I18"/>
    <mergeCell ref="B11:I11"/>
    <mergeCell ref="B19:I19"/>
    <mergeCell ref="B20:I20"/>
    <mergeCell ref="B17:I17"/>
    <mergeCell ref="B25:I25"/>
    <mergeCell ref="B21:I21"/>
    <mergeCell ref="B30:I30"/>
    <mergeCell ref="B26:I26"/>
    <mergeCell ref="B27:I27"/>
    <mergeCell ref="B28:I28"/>
    <mergeCell ref="B29:I29"/>
  </mergeCells>
  <phoneticPr fontId="8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6"/>
  <sheetViews>
    <sheetView showGridLines="0" showZeros="0" zoomScaleNormal="100" zoomScaleSheetLayoutView="100" workbookViewId="0">
      <pane xSplit="4" ySplit="7" topLeftCell="E8" activePane="bottomRight" state="frozen"/>
      <selection activeCell="B4" sqref="B4:E4"/>
      <selection pane="topRight" activeCell="B4" sqref="B4:E4"/>
      <selection pane="bottomLeft" activeCell="B4" sqref="B4:E4"/>
      <selection pane="bottomRight" activeCell="E10" sqref="E10"/>
    </sheetView>
  </sheetViews>
  <sheetFormatPr defaultRowHeight="12.75"/>
  <cols>
    <col min="1" max="1" width="9.7109375" style="1" customWidth="1"/>
    <col min="2" max="2" width="61.85546875" style="1" customWidth="1"/>
    <col min="3" max="3" width="11.7109375" style="1" customWidth="1"/>
    <col min="4" max="4" width="5.7109375" style="20" customWidth="1"/>
    <col min="5" max="16" width="5.7109375" style="1" customWidth="1"/>
    <col min="17" max="16384" width="9.140625" style="1"/>
  </cols>
  <sheetData>
    <row r="1" spans="1:16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s="28" customFormat="1" ht="18.75" customHeight="1">
      <c r="A2" s="131" t="s">
        <v>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ht="10.5" customHeight="1">
      <c r="A3" s="2" t="s">
        <v>36</v>
      </c>
      <c r="B3" s="2" t="str">
        <f>Infra!B4</f>
        <v>(nome do conjunto)</v>
      </c>
      <c r="C3" s="2"/>
      <c r="D3" s="5"/>
      <c r="E3" s="2"/>
      <c r="G3" s="2"/>
      <c r="H3" s="2"/>
      <c r="O3" s="2"/>
    </row>
    <row r="4" spans="1:16" ht="10.5" customHeight="1">
      <c r="A4" s="2" t="s">
        <v>39</v>
      </c>
      <c r="B4" s="2" t="str">
        <f>Infra!B5</f>
        <v>(nome da cidade)</v>
      </c>
      <c r="C4" s="2"/>
      <c r="D4" s="5"/>
      <c r="E4" s="2"/>
      <c r="G4" s="2"/>
      <c r="H4" s="2"/>
      <c r="O4" s="2"/>
    </row>
    <row r="5" spans="1:16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  <c r="M6" s="129" t="s">
        <v>30</v>
      </c>
      <c r="N6" s="130"/>
      <c r="O6" s="129" t="s">
        <v>31</v>
      </c>
      <c r="P6" s="130"/>
    </row>
    <row r="7" spans="1:16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  <c r="M7" s="12" t="s">
        <v>4</v>
      </c>
      <c r="N7" s="12" t="s">
        <v>5</v>
      </c>
      <c r="O7" s="12" t="s">
        <v>4</v>
      </c>
      <c r="P7" s="12" t="s">
        <v>5</v>
      </c>
    </row>
    <row r="8" spans="1:16" ht="11.1" customHeight="1">
      <c r="A8" s="88" t="s">
        <v>392</v>
      </c>
      <c r="B8" s="88" t="s">
        <v>393</v>
      </c>
      <c r="C8" s="14"/>
      <c r="D8" s="39"/>
      <c r="E8" s="30"/>
      <c r="F8" s="31">
        <f t="shared" ref="F8:F53" si="0">E8</f>
        <v>0</v>
      </c>
      <c r="G8" s="30"/>
      <c r="H8" s="31">
        <f t="shared" ref="H8:H53" si="1">F8+G8</f>
        <v>0</v>
      </c>
      <c r="I8" s="30"/>
      <c r="J8" s="31">
        <f t="shared" ref="J8:J53" si="2">H8+I8</f>
        <v>0</v>
      </c>
      <c r="K8" s="30"/>
      <c r="L8" s="31">
        <f t="shared" ref="L8:L53" si="3">J8+K8</f>
        <v>0</v>
      </c>
      <c r="M8" s="30"/>
      <c r="N8" s="31">
        <f t="shared" ref="N8:N53" si="4">L8+M8</f>
        <v>0</v>
      </c>
      <c r="O8" s="30"/>
      <c r="P8" s="31">
        <f t="shared" ref="P8:P53" si="5">N8+O8</f>
        <v>0</v>
      </c>
    </row>
    <row r="9" spans="1:16" ht="11.1" customHeight="1">
      <c r="A9" s="88" t="s">
        <v>394</v>
      </c>
      <c r="B9" s="88" t="s">
        <v>395</v>
      </c>
      <c r="C9" s="14"/>
      <c r="D9" s="39" t="str">
        <f t="shared" ref="D9:D53" si="6">IF(OR(ISBLANK(C9),C9=0)," ",C9/C$54*100)</f>
        <v xml:space="preserve"> </v>
      </c>
      <c r="E9" s="30"/>
      <c r="F9" s="31">
        <f t="shared" si="0"/>
        <v>0</v>
      </c>
      <c r="G9" s="30"/>
      <c r="H9" s="31">
        <f t="shared" si="1"/>
        <v>0</v>
      </c>
      <c r="I9" s="30"/>
      <c r="J9" s="31">
        <f t="shared" si="2"/>
        <v>0</v>
      </c>
      <c r="K9" s="30"/>
      <c r="L9" s="31">
        <f t="shared" si="3"/>
        <v>0</v>
      </c>
      <c r="M9" s="30"/>
      <c r="N9" s="31">
        <f t="shared" si="4"/>
        <v>0</v>
      </c>
      <c r="O9" s="30"/>
      <c r="P9" s="31">
        <f t="shared" si="5"/>
        <v>0</v>
      </c>
    </row>
    <row r="10" spans="1:16" ht="11.1" customHeight="1">
      <c r="A10" s="88" t="s">
        <v>396</v>
      </c>
      <c r="B10" s="88" t="s">
        <v>397</v>
      </c>
      <c r="C10" s="15">
        <f>Infra!F10</f>
        <v>0</v>
      </c>
      <c r="D10" s="33" t="str">
        <f t="shared" si="6"/>
        <v xml:space="preserve"> </v>
      </c>
      <c r="E10" s="4"/>
      <c r="F10" s="37">
        <f t="shared" si="0"/>
        <v>0</v>
      </c>
      <c r="G10" s="4"/>
      <c r="H10" s="37">
        <f t="shared" si="1"/>
        <v>0</v>
      </c>
      <c r="I10" s="4"/>
      <c r="J10" s="37">
        <f t="shared" si="2"/>
        <v>0</v>
      </c>
      <c r="K10" s="4"/>
      <c r="L10" s="37">
        <f t="shared" si="3"/>
        <v>0</v>
      </c>
      <c r="M10" s="4"/>
      <c r="N10" s="37">
        <f t="shared" si="4"/>
        <v>0</v>
      </c>
      <c r="O10" s="4"/>
      <c r="P10" s="37">
        <f t="shared" si="5"/>
        <v>0</v>
      </c>
    </row>
    <row r="11" spans="1:16" ht="11.1" customHeight="1">
      <c r="A11" s="88" t="s">
        <v>398</v>
      </c>
      <c r="B11" s="88" t="s">
        <v>399</v>
      </c>
      <c r="C11" s="15">
        <f>Infra!F11</f>
        <v>0</v>
      </c>
      <c r="D11" s="33" t="str">
        <f t="shared" si="6"/>
        <v xml:space="preserve"> </v>
      </c>
      <c r="E11" s="4"/>
      <c r="F11" s="37">
        <f t="shared" si="0"/>
        <v>0</v>
      </c>
      <c r="G11" s="4"/>
      <c r="H11" s="37">
        <f t="shared" si="1"/>
        <v>0</v>
      </c>
      <c r="I11" s="4"/>
      <c r="J11" s="37">
        <f t="shared" si="2"/>
        <v>0</v>
      </c>
      <c r="K11" s="4"/>
      <c r="L11" s="37">
        <f t="shared" si="3"/>
        <v>0</v>
      </c>
      <c r="M11" s="4"/>
      <c r="N11" s="37">
        <f t="shared" si="4"/>
        <v>0</v>
      </c>
      <c r="O11" s="4"/>
      <c r="P11" s="37">
        <f t="shared" si="5"/>
        <v>0</v>
      </c>
    </row>
    <row r="12" spans="1:16" ht="11.1" customHeight="1">
      <c r="A12" s="88" t="s">
        <v>400</v>
      </c>
      <c r="B12" s="88" t="s">
        <v>401</v>
      </c>
      <c r="C12" s="14"/>
      <c r="D12" s="39" t="str">
        <f t="shared" si="6"/>
        <v xml:space="preserve"> 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  <c r="M12" s="30"/>
      <c r="N12" s="31">
        <f t="shared" si="4"/>
        <v>0</v>
      </c>
      <c r="O12" s="30"/>
      <c r="P12" s="31">
        <f t="shared" si="5"/>
        <v>0</v>
      </c>
    </row>
    <row r="13" spans="1:16" ht="11.1" customHeight="1">
      <c r="A13" s="88" t="s">
        <v>402</v>
      </c>
      <c r="B13" s="88" t="s">
        <v>403</v>
      </c>
      <c r="C13" s="14"/>
      <c r="D13" s="39" t="str">
        <f t="shared" si="6"/>
        <v xml:space="preserve"> </v>
      </c>
      <c r="E13" s="30"/>
      <c r="F13" s="31">
        <f t="shared" si="0"/>
        <v>0</v>
      </c>
      <c r="G13" s="30"/>
      <c r="H13" s="31">
        <f t="shared" si="1"/>
        <v>0</v>
      </c>
      <c r="I13" s="30"/>
      <c r="J13" s="31">
        <f t="shared" si="2"/>
        <v>0</v>
      </c>
      <c r="K13" s="30"/>
      <c r="L13" s="31">
        <f t="shared" si="3"/>
        <v>0</v>
      </c>
      <c r="M13" s="30"/>
      <c r="N13" s="31">
        <f t="shared" si="4"/>
        <v>0</v>
      </c>
      <c r="O13" s="30"/>
      <c r="P13" s="31">
        <f t="shared" si="5"/>
        <v>0</v>
      </c>
    </row>
    <row r="14" spans="1:16" ht="11.1" customHeight="1">
      <c r="A14" s="88" t="s">
        <v>404</v>
      </c>
      <c r="B14" s="88" t="s">
        <v>405</v>
      </c>
      <c r="C14" s="15">
        <f>Infra!F14</f>
        <v>0</v>
      </c>
      <c r="D14" s="33" t="str">
        <f t="shared" si="6"/>
        <v xml:space="preserve"> </v>
      </c>
      <c r="E14" s="4"/>
      <c r="F14" s="37">
        <f t="shared" si="0"/>
        <v>0</v>
      </c>
      <c r="G14" s="4"/>
      <c r="H14" s="37">
        <f t="shared" si="1"/>
        <v>0</v>
      </c>
      <c r="I14" s="4"/>
      <c r="J14" s="37">
        <f t="shared" si="2"/>
        <v>0</v>
      </c>
      <c r="K14" s="4"/>
      <c r="L14" s="37">
        <f t="shared" si="3"/>
        <v>0</v>
      </c>
      <c r="M14" s="4"/>
      <c r="N14" s="37">
        <f t="shared" si="4"/>
        <v>0</v>
      </c>
      <c r="O14" s="4"/>
      <c r="P14" s="37">
        <f t="shared" si="5"/>
        <v>0</v>
      </c>
    </row>
    <row r="15" spans="1:16" ht="11.1" customHeight="1">
      <c r="A15" s="88" t="s">
        <v>406</v>
      </c>
      <c r="B15" s="88" t="s">
        <v>407</v>
      </c>
      <c r="C15" s="15">
        <f>Infra!F15</f>
        <v>0</v>
      </c>
      <c r="D15" s="33" t="str">
        <f t="shared" si="6"/>
        <v xml:space="preserve"> </v>
      </c>
      <c r="E15" s="4"/>
      <c r="F15" s="37">
        <f t="shared" si="0"/>
        <v>0</v>
      </c>
      <c r="G15" s="4"/>
      <c r="H15" s="37">
        <f t="shared" si="1"/>
        <v>0</v>
      </c>
      <c r="I15" s="4"/>
      <c r="J15" s="37">
        <f t="shared" si="2"/>
        <v>0</v>
      </c>
      <c r="K15" s="4"/>
      <c r="L15" s="37">
        <f t="shared" si="3"/>
        <v>0</v>
      </c>
      <c r="M15" s="4"/>
      <c r="N15" s="37">
        <f t="shared" si="4"/>
        <v>0</v>
      </c>
      <c r="O15" s="4"/>
      <c r="P15" s="37">
        <f t="shared" si="5"/>
        <v>0</v>
      </c>
    </row>
    <row r="16" spans="1:16" ht="11.1" customHeight="1">
      <c r="A16" s="88" t="s">
        <v>408</v>
      </c>
      <c r="B16" s="88" t="s">
        <v>409</v>
      </c>
      <c r="C16" s="15">
        <f>Infra!F16</f>
        <v>0</v>
      </c>
      <c r="D16" s="33" t="str">
        <f t="shared" si="6"/>
        <v xml:space="preserve"> </v>
      </c>
      <c r="E16" s="4"/>
      <c r="F16" s="37">
        <f t="shared" si="0"/>
        <v>0</v>
      </c>
      <c r="G16" s="4"/>
      <c r="H16" s="37">
        <f t="shared" si="1"/>
        <v>0</v>
      </c>
      <c r="I16" s="4"/>
      <c r="J16" s="37">
        <f t="shared" si="2"/>
        <v>0</v>
      </c>
      <c r="K16" s="4"/>
      <c r="L16" s="37">
        <f t="shared" si="3"/>
        <v>0</v>
      </c>
      <c r="M16" s="4"/>
      <c r="N16" s="37">
        <f t="shared" si="4"/>
        <v>0</v>
      </c>
      <c r="O16" s="4"/>
      <c r="P16" s="37">
        <f t="shared" si="5"/>
        <v>0</v>
      </c>
    </row>
    <row r="17" spans="1:16" ht="11.1" customHeight="1">
      <c r="A17" s="88" t="s">
        <v>410</v>
      </c>
      <c r="B17" s="88" t="s">
        <v>411</v>
      </c>
      <c r="C17" s="15">
        <f>Infra!F17</f>
        <v>0</v>
      </c>
      <c r="D17" s="33" t="str">
        <f t="shared" si="6"/>
        <v xml:space="preserve"> </v>
      </c>
      <c r="E17" s="4"/>
      <c r="F17" s="37">
        <f t="shared" si="0"/>
        <v>0</v>
      </c>
      <c r="G17" s="4"/>
      <c r="H17" s="37">
        <f t="shared" si="1"/>
        <v>0</v>
      </c>
      <c r="I17" s="4"/>
      <c r="J17" s="37">
        <f t="shared" si="2"/>
        <v>0</v>
      </c>
      <c r="K17" s="4"/>
      <c r="L17" s="37">
        <f t="shared" si="3"/>
        <v>0</v>
      </c>
      <c r="M17" s="4"/>
      <c r="N17" s="37">
        <f t="shared" si="4"/>
        <v>0</v>
      </c>
      <c r="O17" s="4"/>
      <c r="P17" s="37">
        <f t="shared" si="5"/>
        <v>0</v>
      </c>
    </row>
    <row r="18" spans="1:16" ht="11.1" customHeight="1">
      <c r="A18" s="88" t="s">
        <v>412</v>
      </c>
      <c r="B18" s="88" t="s">
        <v>413</v>
      </c>
      <c r="C18" s="15">
        <f>Infra!F18</f>
        <v>0</v>
      </c>
      <c r="D18" s="33" t="str">
        <f t="shared" si="6"/>
        <v xml:space="preserve"> </v>
      </c>
      <c r="E18" s="4"/>
      <c r="F18" s="37">
        <f t="shared" si="0"/>
        <v>0</v>
      </c>
      <c r="G18" s="4"/>
      <c r="H18" s="37">
        <f t="shared" si="1"/>
        <v>0</v>
      </c>
      <c r="I18" s="4"/>
      <c r="J18" s="37">
        <f t="shared" si="2"/>
        <v>0</v>
      </c>
      <c r="K18" s="4"/>
      <c r="L18" s="37">
        <f t="shared" si="3"/>
        <v>0</v>
      </c>
      <c r="M18" s="4"/>
      <c r="N18" s="37">
        <f t="shared" si="4"/>
        <v>0</v>
      </c>
      <c r="O18" s="4"/>
      <c r="P18" s="37">
        <f t="shared" si="5"/>
        <v>0</v>
      </c>
    </row>
    <row r="19" spans="1:16" ht="11.1" customHeight="1">
      <c r="A19" s="88" t="s">
        <v>414</v>
      </c>
      <c r="B19" s="88" t="s">
        <v>415</v>
      </c>
      <c r="C19" s="15">
        <f>Infra!F19</f>
        <v>0</v>
      </c>
      <c r="D19" s="33" t="str">
        <f t="shared" si="6"/>
        <v xml:space="preserve"> </v>
      </c>
      <c r="E19" s="4"/>
      <c r="F19" s="37">
        <f t="shared" si="0"/>
        <v>0</v>
      </c>
      <c r="G19" s="4"/>
      <c r="H19" s="37">
        <f t="shared" si="1"/>
        <v>0</v>
      </c>
      <c r="I19" s="4"/>
      <c r="J19" s="37">
        <f t="shared" si="2"/>
        <v>0</v>
      </c>
      <c r="K19" s="4"/>
      <c r="L19" s="37">
        <f t="shared" si="3"/>
        <v>0</v>
      </c>
      <c r="M19" s="4"/>
      <c r="N19" s="37">
        <f t="shared" si="4"/>
        <v>0</v>
      </c>
      <c r="O19" s="4"/>
      <c r="P19" s="37">
        <f t="shared" si="5"/>
        <v>0</v>
      </c>
    </row>
    <row r="20" spans="1:16" ht="11.1" customHeight="1">
      <c r="A20" s="88" t="s">
        <v>416</v>
      </c>
      <c r="B20" s="88" t="s">
        <v>417</v>
      </c>
      <c r="C20" s="14"/>
      <c r="D20" s="39" t="str">
        <f t="shared" si="6"/>
        <v xml:space="preserve"> </v>
      </c>
      <c r="E20" s="30"/>
      <c r="F20" s="31">
        <f t="shared" si="0"/>
        <v>0</v>
      </c>
      <c r="G20" s="30"/>
      <c r="H20" s="31">
        <f t="shared" si="1"/>
        <v>0</v>
      </c>
      <c r="I20" s="30"/>
      <c r="J20" s="31">
        <f t="shared" si="2"/>
        <v>0</v>
      </c>
      <c r="K20" s="30"/>
      <c r="L20" s="31">
        <f t="shared" si="3"/>
        <v>0</v>
      </c>
      <c r="M20" s="30"/>
      <c r="N20" s="31">
        <f t="shared" si="4"/>
        <v>0</v>
      </c>
      <c r="O20" s="30"/>
      <c r="P20" s="31">
        <f t="shared" si="5"/>
        <v>0</v>
      </c>
    </row>
    <row r="21" spans="1:16" ht="11.1" customHeight="1">
      <c r="A21" s="88" t="s">
        <v>418</v>
      </c>
      <c r="B21" s="88" t="s">
        <v>419</v>
      </c>
      <c r="C21" s="15">
        <f>Infra!F21</f>
        <v>0</v>
      </c>
      <c r="D21" s="33" t="str">
        <f t="shared" si="6"/>
        <v xml:space="preserve"> </v>
      </c>
      <c r="E21" s="4"/>
      <c r="F21" s="37">
        <f t="shared" si="0"/>
        <v>0</v>
      </c>
      <c r="G21" s="4"/>
      <c r="H21" s="37">
        <f t="shared" si="1"/>
        <v>0</v>
      </c>
      <c r="I21" s="4"/>
      <c r="J21" s="37">
        <f t="shared" si="2"/>
        <v>0</v>
      </c>
      <c r="K21" s="4"/>
      <c r="L21" s="37">
        <f t="shared" si="3"/>
        <v>0</v>
      </c>
      <c r="M21" s="4"/>
      <c r="N21" s="37">
        <f t="shared" si="4"/>
        <v>0</v>
      </c>
      <c r="O21" s="4"/>
      <c r="P21" s="37">
        <f t="shared" si="5"/>
        <v>0</v>
      </c>
    </row>
    <row r="22" spans="1:16" ht="11.1" customHeight="1">
      <c r="A22" s="88" t="s">
        <v>420</v>
      </c>
      <c r="B22" s="88" t="s">
        <v>421</v>
      </c>
      <c r="C22" s="15">
        <f>Infra!F22</f>
        <v>0</v>
      </c>
      <c r="D22" s="33" t="str">
        <f t="shared" si="6"/>
        <v xml:space="preserve"> </v>
      </c>
      <c r="E22" s="4"/>
      <c r="F22" s="37">
        <f t="shared" si="0"/>
        <v>0</v>
      </c>
      <c r="G22" s="4"/>
      <c r="H22" s="37">
        <f t="shared" si="1"/>
        <v>0</v>
      </c>
      <c r="I22" s="4"/>
      <c r="J22" s="37">
        <f t="shared" si="2"/>
        <v>0</v>
      </c>
      <c r="K22" s="4"/>
      <c r="L22" s="37">
        <f t="shared" si="3"/>
        <v>0</v>
      </c>
      <c r="M22" s="4"/>
      <c r="N22" s="37">
        <f t="shared" si="4"/>
        <v>0</v>
      </c>
      <c r="O22" s="4"/>
      <c r="P22" s="37">
        <f t="shared" si="5"/>
        <v>0</v>
      </c>
    </row>
    <row r="23" spans="1:16" ht="11.1" customHeight="1">
      <c r="A23" s="88" t="s">
        <v>422</v>
      </c>
      <c r="B23" s="88" t="s">
        <v>423</v>
      </c>
      <c r="C23" s="14"/>
      <c r="D23" s="39" t="str">
        <f t="shared" si="6"/>
        <v xml:space="preserve"> </v>
      </c>
      <c r="E23" s="30"/>
      <c r="F23" s="31">
        <f t="shared" si="0"/>
        <v>0</v>
      </c>
      <c r="G23" s="30"/>
      <c r="H23" s="31">
        <f t="shared" si="1"/>
        <v>0</v>
      </c>
      <c r="I23" s="30"/>
      <c r="J23" s="31">
        <f t="shared" si="2"/>
        <v>0</v>
      </c>
      <c r="K23" s="30"/>
      <c r="L23" s="31">
        <f t="shared" si="3"/>
        <v>0</v>
      </c>
      <c r="M23" s="30"/>
      <c r="N23" s="31">
        <f t="shared" si="4"/>
        <v>0</v>
      </c>
      <c r="O23" s="30"/>
      <c r="P23" s="31">
        <f t="shared" si="5"/>
        <v>0</v>
      </c>
    </row>
    <row r="24" spans="1:16" ht="11.1" customHeight="1">
      <c r="A24" s="88" t="s">
        <v>424</v>
      </c>
      <c r="B24" s="88" t="s">
        <v>425</v>
      </c>
      <c r="C24" s="15">
        <f>Infra!F24</f>
        <v>0</v>
      </c>
      <c r="D24" s="33" t="str">
        <f t="shared" si="6"/>
        <v xml:space="preserve"> </v>
      </c>
      <c r="E24" s="4"/>
      <c r="F24" s="37">
        <f t="shared" si="0"/>
        <v>0</v>
      </c>
      <c r="G24" s="4"/>
      <c r="H24" s="37">
        <f t="shared" si="1"/>
        <v>0</v>
      </c>
      <c r="I24" s="4"/>
      <c r="J24" s="37">
        <f t="shared" si="2"/>
        <v>0</v>
      </c>
      <c r="K24" s="4"/>
      <c r="L24" s="37">
        <f t="shared" si="3"/>
        <v>0</v>
      </c>
      <c r="M24" s="4"/>
      <c r="N24" s="37">
        <f t="shared" si="4"/>
        <v>0</v>
      </c>
      <c r="O24" s="4"/>
      <c r="P24" s="37">
        <f t="shared" si="5"/>
        <v>0</v>
      </c>
    </row>
    <row r="25" spans="1:16" ht="11.1" customHeight="1">
      <c r="A25" s="88" t="s">
        <v>426</v>
      </c>
      <c r="B25" s="88" t="s">
        <v>427</v>
      </c>
      <c r="C25" s="15">
        <f>Infra!F25</f>
        <v>0</v>
      </c>
      <c r="D25" s="33" t="str">
        <f t="shared" si="6"/>
        <v xml:space="preserve"> </v>
      </c>
      <c r="E25" s="4"/>
      <c r="F25" s="37">
        <f t="shared" si="0"/>
        <v>0</v>
      </c>
      <c r="G25" s="4"/>
      <c r="H25" s="37">
        <f t="shared" si="1"/>
        <v>0</v>
      </c>
      <c r="I25" s="4"/>
      <c r="J25" s="37">
        <f t="shared" si="2"/>
        <v>0</v>
      </c>
      <c r="K25" s="4"/>
      <c r="L25" s="37">
        <f t="shared" si="3"/>
        <v>0</v>
      </c>
      <c r="M25" s="4"/>
      <c r="N25" s="37">
        <f t="shared" si="4"/>
        <v>0</v>
      </c>
      <c r="O25" s="4"/>
      <c r="P25" s="37">
        <f t="shared" si="5"/>
        <v>0</v>
      </c>
    </row>
    <row r="26" spans="1:16" ht="11.1" customHeight="1">
      <c r="A26" s="88" t="s">
        <v>428</v>
      </c>
      <c r="B26" s="88" t="s">
        <v>429</v>
      </c>
      <c r="C26" s="14"/>
      <c r="D26" s="39" t="str">
        <f t="shared" si="6"/>
        <v xml:space="preserve"> </v>
      </c>
      <c r="E26" s="30"/>
      <c r="F26" s="31">
        <f t="shared" si="0"/>
        <v>0</v>
      </c>
      <c r="G26" s="30"/>
      <c r="H26" s="31">
        <f t="shared" si="1"/>
        <v>0</v>
      </c>
      <c r="I26" s="30"/>
      <c r="J26" s="31">
        <f t="shared" si="2"/>
        <v>0</v>
      </c>
      <c r="K26" s="30"/>
      <c r="L26" s="31">
        <f t="shared" si="3"/>
        <v>0</v>
      </c>
      <c r="M26" s="30"/>
      <c r="N26" s="31">
        <f t="shared" si="4"/>
        <v>0</v>
      </c>
      <c r="O26" s="30"/>
      <c r="P26" s="31">
        <f t="shared" si="5"/>
        <v>0</v>
      </c>
    </row>
    <row r="27" spans="1:16" ht="11.1" customHeight="1">
      <c r="A27" s="88" t="s">
        <v>430</v>
      </c>
      <c r="B27" s="88" t="s">
        <v>431</v>
      </c>
      <c r="C27" s="15">
        <f>Infra!F27</f>
        <v>0</v>
      </c>
      <c r="D27" s="33" t="str">
        <f t="shared" si="6"/>
        <v xml:space="preserve"> </v>
      </c>
      <c r="E27" s="4"/>
      <c r="F27" s="37">
        <f t="shared" si="0"/>
        <v>0</v>
      </c>
      <c r="G27" s="4"/>
      <c r="H27" s="37">
        <f t="shared" si="1"/>
        <v>0</v>
      </c>
      <c r="I27" s="4"/>
      <c r="J27" s="37">
        <f t="shared" si="2"/>
        <v>0</v>
      </c>
      <c r="K27" s="4"/>
      <c r="L27" s="37">
        <f t="shared" si="3"/>
        <v>0</v>
      </c>
      <c r="M27" s="4"/>
      <c r="N27" s="37">
        <f t="shared" si="4"/>
        <v>0</v>
      </c>
      <c r="O27" s="4"/>
      <c r="P27" s="37">
        <f t="shared" si="5"/>
        <v>0</v>
      </c>
    </row>
    <row r="28" spans="1:16" ht="11.1" customHeight="1">
      <c r="A28" s="88" t="s">
        <v>432</v>
      </c>
      <c r="B28" s="88" t="s">
        <v>433</v>
      </c>
      <c r="C28" s="15">
        <f>Infra!F28</f>
        <v>0</v>
      </c>
      <c r="D28" s="33" t="str">
        <f t="shared" si="6"/>
        <v xml:space="preserve"> </v>
      </c>
      <c r="E28" s="4"/>
      <c r="F28" s="37">
        <f t="shared" si="0"/>
        <v>0</v>
      </c>
      <c r="G28" s="4"/>
      <c r="H28" s="37">
        <f t="shared" si="1"/>
        <v>0</v>
      </c>
      <c r="I28" s="4"/>
      <c r="J28" s="37">
        <f t="shared" si="2"/>
        <v>0</v>
      </c>
      <c r="K28" s="4"/>
      <c r="L28" s="37">
        <f t="shared" si="3"/>
        <v>0</v>
      </c>
      <c r="M28" s="4"/>
      <c r="N28" s="37">
        <f t="shared" si="4"/>
        <v>0</v>
      </c>
      <c r="O28" s="4"/>
      <c r="P28" s="37">
        <f t="shared" si="5"/>
        <v>0</v>
      </c>
    </row>
    <row r="29" spans="1:16" ht="11.1" customHeight="1">
      <c r="A29" s="88" t="s">
        <v>434</v>
      </c>
      <c r="B29" s="88" t="s">
        <v>435</v>
      </c>
      <c r="C29" s="15">
        <f>Infra!F29</f>
        <v>0</v>
      </c>
      <c r="D29" s="33" t="str">
        <f t="shared" si="6"/>
        <v xml:space="preserve"> </v>
      </c>
      <c r="E29" s="4"/>
      <c r="F29" s="37">
        <f t="shared" si="0"/>
        <v>0</v>
      </c>
      <c r="G29" s="4"/>
      <c r="H29" s="37">
        <f t="shared" si="1"/>
        <v>0</v>
      </c>
      <c r="I29" s="4"/>
      <c r="J29" s="37">
        <f t="shared" si="2"/>
        <v>0</v>
      </c>
      <c r="K29" s="4"/>
      <c r="L29" s="37">
        <f t="shared" si="3"/>
        <v>0</v>
      </c>
      <c r="M29" s="4"/>
      <c r="N29" s="37">
        <f t="shared" si="4"/>
        <v>0</v>
      </c>
      <c r="O29" s="4"/>
      <c r="P29" s="37">
        <f t="shared" si="5"/>
        <v>0</v>
      </c>
    </row>
    <row r="30" spans="1:16" ht="11.1" customHeight="1">
      <c r="A30" s="88" t="s">
        <v>437</v>
      </c>
      <c r="B30" s="88" t="s">
        <v>438</v>
      </c>
      <c r="C30" s="15">
        <f>Infra!F30</f>
        <v>0</v>
      </c>
      <c r="D30" s="33" t="str">
        <f t="shared" si="6"/>
        <v xml:space="preserve"> </v>
      </c>
      <c r="E30" s="4"/>
      <c r="F30" s="37">
        <f t="shared" si="0"/>
        <v>0</v>
      </c>
      <c r="G30" s="4"/>
      <c r="H30" s="37">
        <f t="shared" si="1"/>
        <v>0</v>
      </c>
      <c r="I30" s="4"/>
      <c r="J30" s="37">
        <f t="shared" si="2"/>
        <v>0</v>
      </c>
      <c r="K30" s="4"/>
      <c r="L30" s="37">
        <f t="shared" si="3"/>
        <v>0</v>
      </c>
      <c r="M30" s="4"/>
      <c r="N30" s="37">
        <f t="shared" si="4"/>
        <v>0</v>
      </c>
      <c r="O30" s="4"/>
      <c r="P30" s="37">
        <f t="shared" si="5"/>
        <v>0</v>
      </c>
    </row>
    <row r="31" spans="1:16" ht="11.1" customHeight="1">
      <c r="A31" s="88" t="s">
        <v>439</v>
      </c>
      <c r="B31" s="88" t="s">
        <v>440</v>
      </c>
      <c r="C31" s="14"/>
      <c r="D31" s="39" t="str">
        <f t="shared" si="6"/>
        <v xml:space="preserve"> </v>
      </c>
      <c r="E31" s="30"/>
      <c r="F31" s="31">
        <f t="shared" si="0"/>
        <v>0</v>
      </c>
      <c r="G31" s="30"/>
      <c r="H31" s="31">
        <f t="shared" si="1"/>
        <v>0</v>
      </c>
      <c r="I31" s="30"/>
      <c r="J31" s="31">
        <f t="shared" si="2"/>
        <v>0</v>
      </c>
      <c r="K31" s="30"/>
      <c r="L31" s="31">
        <f t="shared" si="3"/>
        <v>0</v>
      </c>
      <c r="M31" s="30"/>
      <c r="N31" s="31">
        <f t="shared" si="4"/>
        <v>0</v>
      </c>
      <c r="O31" s="30"/>
      <c r="P31" s="31">
        <f t="shared" si="5"/>
        <v>0</v>
      </c>
    </row>
    <row r="32" spans="1:16" ht="11.1" customHeight="1">
      <c r="A32" s="88" t="s">
        <v>441</v>
      </c>
      <c r="B32" s="88" t="s">
        <v>442</v>
      </c>
      <c r="C32" s="14"/>
      <c r="D32" s="39" t="str">
        <f t="shared" si="6"/>
        <v xml:space="preserve"> </v>
      </c>
      <c r="E32" s="30"/>
      <c r="F32" s="31">
        <f t="shared" si="0"/>
        <v>0</v>
      </c>
      <c r="G32" s="30"/>
      <c r="H32" s="31">
        <f t="shared" si="1"/>
        <v>0</v>
      </c>
      <c r="I32" s="30"/>
      <c r="J32" s="31">
        <f t="shared" si="2"/>
        <v>0</v>
      </c>
      <c r="K32" s="30"/>
      <c r="L32" s="31">
        <f t="shared" si="3"/>
        <v>0</v>
      </c>
      <c r="M32" s="30"/>
      <c r="N32" s="31">
        <f t="shared" si="4"/>
        <v>0</v>
      </c>
      <c r="O32" s="30"/>
      <c r="P32" s="31">
        <f t="shared" si="5"/>
        <v>0</v>
      </c>
    </row>
    <row r="33" spans="1:16" ht="11.1" customHeight="1">
      <c r="A33" s="88" t="s">
        <v>443</v>
      </c>
      <c r="B33" s="88" t="s">
        <v>444</v>
      </c>
      <c r="C33" s="15">
        <f>Infra!F33</f>
        <v>0</v>
      </c>
      <c r="D33" s="33" t="str">
        <f t="shared" si="6"/>
        <v xml:space="preserve"> </v>
      </c>
      <c r="E33" s="4"/>
      <c r="F33" s="37">
        <f t="shared" si="0"/>
        <v>0</v>
      </c>
      <c r="G33" s="4"/>
      <c r="H33" s="37">
        <f t="shared" si="1"/>
        <v>0</v>
      </c>
      <c r="I33" s="4"/>
      <c r="J33" s="37">
        <f t="shared" si="2"/>
        <v>0</v>
      </c>
      <c r="K33" s="4"/>
      <c r="L33" s="37">
        <f t="shared" si="3"/>
        <v>0</v>
      </c>
      <c r="M33" s="4"/>
      <c r="N33" s="37">
        <f t="shared" si="4"/>
        <v>0</v>
      </c>
      <c r="O33" s="4"/>
      <c r="P33" s="37">
        <f t="shared" si="5"/>
        <v>0</v>
      </c>
    </row>
    <row r="34" spans="1:16" ht="11.1" customHeight="1">
      <c r="A34" s="88" t="s">
        <v>445</v>
      </c>
      <c r="B34" s="88" t="s">
        <v>446</v>
      </c>
      <c r="C34" s="15">
        <f>Infra!F34</f>
        <v>0</v>
      </c>
      <c r="D34" s="33" t="str">
        <f t="shared" si="6"/>
        <v xml:space="preserve"> </v>
      </c>
      <c r="E34" s="4"/>
      <c r="F34" s="37">
        <f t="shared" si="0"/>
        <v>0</v>
      </c>
      <c r="G34" s="4"/>
      <c r="H34" s="37">
        <f t="shared" si="1"/>
        <v>0</v>
      </c>
      <c r="I34" s="4"/>
      <c r="J34" s="37">
        <f t="shared" si="2"/>
        <v>0</v>
      </c>
      <c r="K34" s="4"/>
      <c r="L34" s="37">
        <f t="shared" si="3"/>
        <v>0</v>
      </c>
      <c r="M34" s="4"/>
      <c r="N34" s="37">
        <f t="shared" si="4"/>
        <v>0</v>
      </c>
      <c r="O34" s="4"/>
      <c r="P34" s="37">
        <f t="shared" si="5"/>
        <v>0</v>
      </c>
    </row>
    <row r="35" spans="1:16" ht="11.1" customHeight="1">
      <c r="A35" s="88" t="s">
        <v>447</v>
      </c>
      <c r="B35" s="88" t="s">
        <v>448</v>
      </c>
      <c r="C35" s="15">
        <f>Infra!F35</f>
        <v>0</v>
      </c>
      <c r="D35" s="33" t="str">
        <f t="shared" si="6"/>
        <v xml:space="preserve"> </v>
      </c>
      <c r="E35" s="4"/>
      <c r="F35" s="37">
        <f t="shared" si="0"/>
        <v>0</v>
      </c>
      <c r="G35" s="4"/>
      <c r="H35" s="37">
        <f t="shared" si="1"/>
        <v>0</v>
      </c>
      <c r="I35" s="4"/>
      <c r="J35" s="37">
        <f t="shared" si="2"/>
        <v>0</v>
      </c>
      <c r="K35" s="4"/>
      <c r="L35" s="37">
        <f t="shared" si="3"/>
        <v>0</v>
      </c>
      <c r="M35" s="4"/>
      <c r="N35" s="37">
        <f t="shared" si="4"/>
        <v>0</v>
      </c>
      <c r="O35" s="4"/>
      <c r="P35" s="37">
        <f t="shared" si="5"/>
        <v>0</v>
      </c>
    </row>
    <row r="36" spans="1:16" ht="11.1" customHeight="1">
      <c r="A36" s="88" t="s">
        <v>449</v>
      </c>
      <c r="B36" s="88" t="s">
        <v>450</v>
      </c>
      <c r="C36" s="15">
        <f>Infra!F36</f>
        <v>0</v>
      </c>
      <c r="D36" s="33" t="str">
        <f t="shared" si="6"/>
        <v xml:space="preserve"> </v>
      </c>
      <c r="E36" s="4"/>
      <c r="F36" s="37">
        <f t="shared" si="0"/>
        <v>0</v>
      </c>
      <c r="G36" s="4"/>
      <c r="H36" s="37">
        <f t="shared" si="1"/>
        <v>0</v>
      </c>
      <c r="I36" s="4"/>
      <c r="J36" s="37">
        <f t="shared" si="2"/>
        <v>0</v>
      </c>
      <c r="K36" s="4"/>
      <c r="L36" s="37">
        <f t="shared" si="3"/>
        <v>0</v>
      </c>
      <c r="M36" s="4"/>
      <c r="N36" s="37">
        <f t="shared" si="4"/>
        <v>0</v>
      </c>
      <c r="O36" s="4"/>
      <c r="P36" s="37">
        <f t="shared" si="5"/>
        <v>0</v>
      </c>
    </row>
    <row r="37" spans="1:16" ht="11.1" customHeight="1">
      <c r="A37" s="88" t="s">
        <v>451</v>
      </c>
      <c r="B37" s="88" t="s">
        <v>452</v>
      </c>
      <c r="C37" s="15">
        <f>Infra!F37</f>
        <v>0</v>
      </c>
      <c r="D37" s="33" t="str">
        <f t="shared" si="6"/>
        <v xml:space="preserve"> </v>
      </c>
      <c r="E37" s="4"/>
      <c r="F37" s="37">
        <f t="shared" si="0"/>
        <v>0</v>
      </c>
      <c r="G37" s="4"/>
      <c r="H37" s="37">
        <f t="shared" si="1"/>
        <v>0</v>
      </c>
      <c r="I37" s="4"/>
      <c r="J37" s="37">
        <f t="shared" si="2"/>
        <v>0</v>
      </c>
      <c r="K37" s="4"/>
      <c r="L37" s="37">
        <f t="shared" si="3"/>
        <v>0</v>
      </c>
      <c r="M37" s="4"/>
      <c r="N37" s="37">
        <f t="shared" si="4"/>
        <v>0</v>
      </c>
      <c r="O37" s="4"/>
      <c r="P37" s="37">
        <f t="shared" si="5"/>
        <v>0</v>
      </c>
    </row>
    <row r="38" spans="1:16" ht="11.1" customHeight="1">
      <c r="A38" s="88" t="s">
        <v>453</v>
      </c>
      <c r="B38" s="88" t="s">
        <v>454</v>
      </c>
      <c r="C38" s="15">
        <f>Infra!F38</f>
        <v>0</v>
      </c>
      <c r="D38" s="33" t="str">
        <f t="shared" si="6"/>
        <v xml:space="preserve"> </v>
      </c>
      <c r="E38" s="4"/>
      <c r="F38" s="37">
        <f t="shared" si="0"/>
        <v>0</v>
      </c>
      <c r="G38" s="4"/>
      <c r="H38" s="37">
        <f t="shared" si="1"/>
        <v>0</v>
      </c>
      <c r="I38" s="4"/>
      <c r="J38" s="37">
        <f t="shared" si="2"/>
        <v>0</v>
      </c>
      <c r="K38" s="4"/>
      <c r="L38" s="37">
        <f t="shared" si="3"/>
        <v>0</v>
      </c>
      <c r="M38" s="4"/>
      <c r="N38" s="37">
        <f t="shared" si="4"/>
        <v>0</v>
      </c>
      <c r="O38" s="4"/>
      <c r="P38" s="37">
        <f t="shared" si="5"/>
        <v>0</v>
      </c>
    </row>
    <row r="39" spans="1:16" ht="11.1" customHeight="1">
      <c r="A39" s="88" t="s">
        <v>455</v>
      </c>
      <c r="B39" s="88" t="s">
        <v>456</v>
      </c>
      <c r="C39" s="15">
        <f>Infra!F39</f>
        <v>0</v>
      </c>
      <c r="D39" s="33" t="str">
        <f t="shared" si="6"/>
        <v xml:space="preserve"> </v>
      </c>
      <c r="E39" s="4"/>
      <c r="F39" s="37">
        <f t="shared" si="0"/>
        <v>0</v>
      </c>
      <c r="G39" s="4"/>
      <c r="H39" s="37">
        <f t="shared" si="1"/>
        <v>0</v>
      </c>
      <c r="I39" s="4"/>
      <c r="J39" s="37">
        <f t="shared" si="2"/>
        <v>0</v>
      </c>
      <c r="K39" s="4"/>
      <c r="L39" s="37">
        <f t="shared" si="3"/>
        <v>0</v>
      </c>
      <c r="M39" s="4"/>
      <c r="N39" s="37">
        <f t="shared" si="4"/>
        <v>0</v>
      </c>
      <c r="O39" s="4"/>
      <c r="P39" s="37">
        <f t="shared" si="5"/>
        <v>0</v>
      </c>
    </row>
    <row r="40" spans="1:16" ht="11.1" customHeight="1">
      <c r="A40" s="88" t="s">
        <v>457</v>
      </c>
      <c r="B40" s="88" t="s">
        <v>458</v>
      </c>
      <c r="C40" s="15">
        <f>Infra!F40</f>
        <v>0</v>
      </c>
      <c r="D40" s="33" t="str">
        <f t="shared" si="6"/>
        <v xml:space="preserve"> </v>
      </c>
      <c r="E40" s="4"/>
      <c r="F40" s="37">
        <f t="shared" si="0"/>
        <v>0</v>
      </c>
      <c r="G40" s="4"/>
      <c r="H40" s="37">
        <f t="shared" si="1"/>
        <v>0</v>
      </c>
      <c r="I40" s="4"/>
      <c r="J40" s="37">
        <f t="shared" si="2"/>
        <v>0</v>
      </c>
      <c r="K40" s="4"/>
      <c r="L40" s="37">
        <f t="shared" si="3"/>
        <v>0</v>
      </c>
      <c r="M40" s="4"/>
      <c r="N40" s="37">
        <f t="shared" si="4"/>
        <v>0</v>
      </c>
      <c r="O40" s="4"/>
      <c r="P40" s="37">
        <f t="shared" si="5"/>
        <v>0</v>
      </c>
    </row>
    <row r="41" spans="1:16" ht="11.1" customHeight="1">
      <c r="A41" s="88" t="s">
        <v>459</v>
      </c>
      <c r="B41" s="88" t="s">
        <v>460</v>
      </c>
      <c r="C41" s="15">
        <f>Infra!F41</f>
        <v>0</v>
      </c>
      <c r="D41" s="33" t="str">
        <f t="shared" si="6"/>
        <v xml:space="preserve"> </v>
      </c>
      <c r="E41" s="4"/>
      <c r="F41" s="37">
        <f t="shared" si="0"/>
        <v>0</v>
      </c>
      <c r="G41" s="4"/>
      <c r="H41" s="37">
        <f t="shared" si="1"/>
        <v>0</v>
      </c>
      <c r="I41" s="4"/>
      <c r="J41" s="37">
        <f t="shared" si="2"/>
        <v>0</v>
      </c>
      <c r="K41" s="4"/>
      <c r="L41" s="37">
        <f t="shared" si="3"/>
        <v>0</v>
      </c>
      <c r="M41" s="4"/>
      <c r="N41" s="37">
        <f t="shared" si="4"/>
        <v>0</v>
      </c>
      <c r="O41" s="4"/>
      <c r="P41" s="37">
        <f t="shared" si="5"/>
        <v>0</v>
      </c>
    </row>
    <row r="42" spans="1:16" ht="11.1" customHeight="1">
      <c r="A42" s="88" t="s">
        <v>461</v>
      </c>
      <c r="B42" s="88" t="s">
        <v>462</v>
      </c>
      <c r="C42" s="15">
        <f>Infra!F42</f>
        <v>0</v>
      </c>
      <c r="D42" s="33" t="str">
        <f t="shared" si="6"/>
        <v xml:space="preserve"> </v>
      </c>
      <c r="E42" s="4"/>
      <c r="F42" s="37">
        <f t="shared" si="0"/>
        <v>0</v>
      </c>
      <c r="G42" s="4"/>
      <c r="H42" s="37">
        <f t="shared" si="1"/>
        <v>0</v>
      </c>
      <c r="I42" s="4"/>
      <c r="J42" s="37">
        <f t="shared" si="2"/>
        <v>0</v>
      </c>
      <c r="K42" s="4"/>
      <c r="L42" s="37">
        <f t="shared" si="3"/>
        <v>0</v>
      </c>
      <c r="M42" s="4"/>
      <c r="N42" s="37">
        <f t="shared" si="4"/>
        <v>0</v>
      </c>
      <c r="O42" s="4"/>
      <c r="P42" s="37">
        <f t="shared" si="5"/>
        <v>0</v>
      </c>
    </row>
    <row r="43" spans="1:16" ht="11.1" customHeight="1">
      <c r="A43" s="88" t="s">
        <v>463</v>
      </c>
      <c r="B43" s="88" t="s">
        <v>464</v>
      </c>
      <c r="C43" s="14"/>
      <c r="D43" s="39" t="str">
        <f t="shared" si="6"/>
        <v xml:space="preserve"> </v>
      </c>
      <c r="E43" s="30"/>
      <c r="F43" s="31">
        <f t="shared" si="0"/>
        <v>0</v>
      </c>
      <c r="G43" s="30"/>
      <c r="H43" s="31">
        <f t="shared" si="1"/>
        <v>0</v>
      </c>
      <c r="I43" s="30"/>
      <c r="J43" s="31">
        <f t="shared" si="2"/>
        <v>0</v>
      </c>
      <c r="K43" s="30"/>
      <c r="L43" s="31">
        <f t="shared" si="3"/>
        <v>0</v>
      </c>
      <c r="M43" s="30"/>
      <c r="N43" s="31">
        <f t="shared" si="4"/>
        <v>0</v>
      </c>
      <c r="O43" s="30"/>
      <c r="P43" s="31">
        <f t="shared" si="5"/>
        <v>0</v>
      </c>
    </row>
    <row r="44" spans="1:16" ht="11.1" customHeight="1">
      <c r="A44" s="88" t="s">
        <v>465</v>
      </c>
      <c r="B44" s="88" t="s">
        <v>466</v>
      </c>
      <c r="C44" s="15">
        <f>Infra!F44</f>
        <v>0</v>
      </c>
      <c r="D44" s="33" t="str">
        <f t="shared" si="6"/>
        <v xml:space="preserve"> </v>
      </c>
      <c r="E44" s="4"/>
      <c r="F44" s="37">
        <f t="shared" si="0"/>
        <v>0</v>
      </c>
      <c r="G44" s="4"/>
      <c r="H44" s="37">
        <f t="shared" si="1"/>
        <v>0</v>
      </c>
      <c r="I44" s="4"/>
      <c r="J44" s="37">
        <f t="shared" si="2"/>
        <v>0</v>
      </c>
      <c r="K44" s="4"/>
      <c r="L44" s="37">
        <f t="shared" si="3"/>
        <v>0</v>
      </c>
      <c r="M44" s="4"/>
      <c r="N44" s="37">
        <f t="shared" si="4"/>
        <v>0</v>
      </c>
      <c r="O44" s="4"/>
      <c r="P44" s="37">
        <f t="shared" si="5"/>
        <v>0</v>
      </c>
    </row>
    <row r="45" spans="1:16" ht="11.1" customHeight="1">
      <c r="A45" s="88" t="s">
        <v>467</v>
      </c>
      <c r="B45" s="88" t="s">
        <v>468</v>
      </c>
      <c r="C45" s="15">
        <f>Infra!F45</f>
        <v>0</v>
      </c>
      <c r="D45" s="33" t="str">
        <f t="shared" si="6"/>
        <v xml:space="preserve"> </v>
      </c>
      <c r="E45" s="4"/>
      <c r="F45" s="37">
        <f t="shared" si="0"/>
        <v>0</v>
      </c>
      <c r="G45" s="4"/>
      <c r="H45" s="37">
        <f t="shared" si="1"/>
        <v>0</v>
      </c>
      <c r="I45" s="4"/>
      <c r="J45" s="37">
        <f t="shared" si="2"/>
        <v>0</v>
      </c>
      <c r="K45" s="4"/>
      <c r="L45" s="37">
        <f t="shared" si="3"/>
        <v>0</v>
      </c>
      <c r="M45" s="4"/>
      <c r="N45" s="37">
        <f t="shared" si="4"/>
        <v>0</v>
      </c>
      <c r="O45" s="4"/>
      <c r="P45" s="37">
        <f t="shared" si="5"/>
        <v>0</v>
      </c>
    </row>
    <row r="46" spans="1:16" ht="11.1" customHeight="1">
      <c r="A46" s="88" t="s">
        <v>469</v>
      </c>
      <c r="B46" s="88" t="s">
        <v>470</v>
      </c>
      <c r="C46" s="14"/>
      <c r="D46" s="39" t="str">
        <f t="shared" si="6"/>
        <v xml:space="preserve"> </v>
      </c>
      <c r="E46" s="30"/>
      <c r="F46" s="31">
        <f t="shared" si="0"/>
        <v>0</v>
      </c>
      <c r="G46" s="30"/>
      <c r="H46" s="31">
        <f t="shared" si="1"/>
        <v>0</v>
      </c>
      <c r="I46" s="30"/>
      <c r="J46" s="31">
        <f t="shared" si="2"/>
        <v>0</v>
      </c>
      <c r="K46" s="30"/>
      <c r="L46" s="31">
        <f t="shared" si="3"/>
        <v>0</v>
      </c>
      <c r="M46" s="30"/>
      <c r="N46" s="31">
        <f t="shared" si="4"/>
        <v>0</v>
      </c>
      <c r="O46" s="30"/>
      <c r="P46" s="31">
        <f t="shared" si="5"/>
        <v>0</v>
      </c>
    </row>
    <row r="47" spans="1:16" ht="11.1" customHeight="1">
      <c r="A47" s="88" t="s">
        <v>471</v>
      </c>
      <c r="B47" s="88" t="s">
        <v>472</v>
      </c>
      <c r="C47" s="14"/>
      <c r="D47" s="39" t="str">
        <f t="shared" si="6"/>
        <v xml:space="preserve"> </v>
      </c>
      <c r="E47" s="30"/>
      <c r="F47" s="31">
        <f t="shared" si="0"/>
        <v>0</v>
      </c>
      <c r="G47" s="30"/>
      <c r="H47" s="31">
        <f t="shared" si="1"/>
        <v>0</v>
      </c>
      <c r="I47" s="30"/>
      <c r="J47" s="31">
        <f t="shared" si="2"/>
        <v>0</v>
      </c>
      <c r="K47" s="30"/>
      <c r="L47" s="31">
        <f t="shared" si="3"/>
        <v>0</v>
      </c>
      <c r="M47" s="30"/>
      <c r="N47" s="31">
        <f t="shared" si="4"/>
        <v>0</v>
      </c>
      <c r="O47" s="30"/>
      <c r="P47" s="31">
        <f t="shared" si="5"/>
        <v>0</v>
      </c>
    </row>
    <row r="48" spans="1:16" ht="11.1" customHeight="1">
      <c r="A48" s="88" t="s">
        <v>473</v>
      </c>
      <c r="B48" s="88" t="s">
        <v>474</v>
      </c>
      <c r="C48" s="15">
        <f>Infra!F48</f>
        <v>0</v>
      </c>
      <c r="D48" s="33" t="str">
        <f t="shared" si="6"/>
        <v xml:space="preserve"> </v>
      </c>
      <c r="E48" s="4"/>
      <c r="F48" s="37">
        <f t="shared" si="0"/>
        <v>0</v>
      </c>
      <c r="G48" s="4"/>
      <c r="H48" s="37">
        <f t="shared" si="1"/>
        <v>0</v>
      </c>
      <c r="I48" s="4"/>
      <c r="J48" s="37">
        <f t="shared" si="2"/>
        <v>0</v>
      </c>
      <c r="K48" s="4"/>
      <c r="L48" s="37">
        <f t="shared" si="3"/>
        <v>0</v>
      </c>
      <c r="M48" s="4"/>
      <c r="N48" s="37">
        <f t="shared" si="4"/>
        <v>0</v>
      </c>
      <c r="O48" s="4"/>
      <c r="P48" s="37">
        <f t="shared" si="5"/>
        <v>0</v>
      </c>
    </row>
    <row r="49" spans="1:16" ht="11.1" customHeight="1">
      <c r="A49" s="88" t="s">
        <v>475</v>
      </c>
      <c r="B49" s="88" t="s">
        <v>476</v>
      </c>
      <c r="C49" s="14"/>
      <c r="D49" s="39" t="str">
        <f t="shared" si="6"/>
        <v xml:space="preserve"> </v>
      </c>
      <c r="E49" s="30"/>
      <c r="F49" s="31">
        <f t="shared" si="0"/>
        <v>0</v>
      </c>
      <c r="G49" s="30"/>
      <c r="H49" s="31">
        <f t="shared" si="1"/>
        <v>0</v>
      </c>
      <c r="I49" s="30"/>
      <c r="J49" s="31">
        <f t="shared" si="2"/>
        <v>0</v>
      </c>
      <c r="K49" s="30"/>
      <c r="L49" s="31">
        <f t="shared" si="3"/>
        <v>0</v>
      </c>
      <c r="M49" s="30"/>
      <c r="N49" s="31">
        <f t="shared" si="4"/>
        <v>0</v>
      </c>
      <c r="O49" s="30"/>
      <c r="P49" s="31">
        <f t="shared" si="5"/>
        <v>0</v>
      </c>
    </row>
    <row r="50" spans="1:16" ht="11.1" customHeight="1">
      <c r="A50" s="88" t="s">
        <v>477</v>
      </c>
      <c r="B50" s="88" t="s">
        <v>478</v>
      </c>
      <c r="C50" s="15">
        <f>Infra!F50</f>
        <v>0</v>
      </c>
      <c r="D50" s="33" t="str">
        <f t="shared" si="6"/>
        <v xml:space="preserve"> </v>
      </c>
      <c r="E50" s="4"/>
      <c r="F50" s="37">
        <f t="shared" si="0"/>
        <v>0</v>
      </c>
      <c r="G50" s="4"/>
      <c r="H50" s="37">
        <f t="shared" si="1"/>
        <v>0</v>
      </c>
      <c r="I50" s="4"/>
      <c r="J50" s="37">
        <f t="shared" si="2"/>
        <v>0</v>
      </c>
      <c r="K50" s="4"/>
      <c r="L50" s="37">
        <f t="shared" si="3"/>
        <v>0</v>
      </c>
      <c r="M50" s="4"/>
      <c r="N50" s="37">
        <f t="shared" si="4"/>
        <v>0</v>
      </c>
      <c r="O50" s="4"/>
      <c r="P50" s="37">
        <f t="shared" si="5"/>
        <v>0</v>
      </c>
    </row>
    <row r="51" spans="1:16" ht="11.1" customHeight="1">
      <c r="A51" s="88" t="s">
        <v>479</v>
      </c>
      <c r="B51" s="88" t="s">
        <v>480</v>
      </c>
      <c r="C51" s="14"/>
      <c r="D51" s="39" t="str">
        <f t="shared" si="6"/>
        <v xml:space="preserve"> </v>
      </c>
      <c r="E51" s="30"/>
      <c r="F51" s="31">
        <f t="shared" si="0"/>
        <v>0</v>
      </c>
      <c r="G51" s="30"/>
      <c r="H51" s="31">
        <f t="shared" si="1"/>
        <v>0</v>
      </c>
      <c r="I51" s="30"/>
      <c r="J51" s="31">
        <f t="shared" si="2"/>
        <v>0</v>
      </c>
      <c r="K51" s="30"/>
      <c r="L51" s="31">
        <f t="shared" si="3"/>
        <v>0</v>
      </c>
      <c r="M51" s="30"/>
      <c r="N51" s="31">
        <f t="shared" si="4"/>
        <v>0</v>
      </c>
      <c r="O51" s="30"/>
      <c r="P51" s="31">
        <f t="shared" si="5"/>
        <v>0</v>
      </c>
    </row>
    <row r="52" spans="1:16" ht="11.1" customHeight="1">
      <c r="A52" s="88" t="s">
        <v>481</v>
      </c>
      <c r="B52" s="88" t="s">
        <v>482</v>
      </c>
      <c r="C52" s="15">
        <f>Infra!F52</f>
        <v>0</v>
      </c>
      <c r="D52" s="33" t="str">
        <f t="shared" si="6"/>
        <v xml:space="preserve"> </v>
      </c>
      <c r="E52" s="4"/>
      <c r="F52" s="37">
        <f t="shared" si="0"/>
        <v>0</v>
      </c>
      <c r="G52" s="4"/>
      <c r="H52" s="37">
        <f t="shared" si="1"/>
        <v>0</v>
      </c>
      <c r="I52" s="4"/>
      <c r="J52" s="37">
        <f t="shared" si="2"/>
        <v>0</v>
      </c>
      <c r="K52" s="4"/>
      <c r="L52" s="37">
        <f t="shared" si="3"/>
        <v>0</v>
      </c>
      <c r="M52" s="4"/>
      <c r="N52" s="37">
        <f t="shared" si="4"/>
        <v>0</v>
      </c>
      <c r="O52" s="4"/>
      <c r="P52" s="37">
        <f t="shared" si="5"/>
        <v>0</v>
      </c>
    </row>
    <row r="53" spans="1:16" ht="11.1" customHeight="1">
      <c r="A53" s="89" t="s">
        <v>483</v>
      </c>
      <c r="B53" s="89" t="s">
        <v>484</v>
      </c>
      <c r="C53" s="15">
        <f>Infra!F53</f>
        <v>0</v>
      </c>
      <c r="D53" s="33" t="str">
        <f t="shared" si="6"/>
        <v xml:space="preserve"> </v>
      </c>
      <c r="E53" s="4"/>
      <c r="F53" s="37">
        <f t="shared" si="0"/>
        <v>0</v>
      </c>
      <c r="G53" s="4"/>
      <c r="H53" s="37">
        <f t="shared" si="1"/>
        <v>0</v>
      </c>
      <c r="I53" s="4"/>
      <c r="J53" s="37">
        <f t="shared" si="2"/>
        <v>0</v>
      </c>
      <c r="K53" s="4"/>
      <c r="L53" s="37">
        <f t="shared" si="3"/>
        <v>0</v>
      </c>
      <c r="M53" s="4"/>
      <c r="N53" s="37">
        <f t="shared" si="4"/>
        <v>0</v>
      </c>
      <c r="O53" s="4"/>
      <c r="P53" s="37">
        <f t="shared" si="5"/>
        <v>0</v>
      </c>
    </row>
    <row r="54" spans="1:16" ht="18" customHeight="1">
      <c r="A54" s="47" t="s">
        <v>6</v>
      </c>
      <c r="B54" s="48"/>
      <c r="C54" s="18">
        <f>SUM(C8:C53)</f>
        <v>0</v>
      </c>
      <c r="D54" s="19">
        <f>SUM(D8:D53)</f>
        <v>0</v>
      </c>
      <c r="E54" s="34">
        <f>SUMPRODUCT(E8:E53,$D$8:$D$53)/100</f>
        <v>0</v>
      </c>
      <c r="F54" s="36">
        <f>E54</f>
        <v>0</v>
      </c>
      <c r="G54" s="34">
        <f>SUMPRODUCT(G8:G53,$D$8:$D$53)/100</f>
        <v>0</v>
      </c>
      <c r="H54" s="36">
        <f>F54+G54</f>
        <v>0</v>
      </c>
      <c r="I54" s="34">
        <f>SUMPRODUCT(I8:I53,$D$8:$D$53)/100</f>
        <v>0</v>
      </c>
      <c r="J54" s="36">
        <f>H54+I54</f>
        <v>0</v>
      </c>
      <c r="K54" s="34">
        <f>SUMPRODUCT(K8:K53,$D$8:$D$53)/100</f>
        <v>0</v>
      </c>
      <c r="L54" s="36">
        <f>J54+K54</f>
        <v>0</v>
      </c>
      <c r="M54" s="34">
        <f>SUMPRODUCT(M8:M53,$D$8:$D$53)/100</f>
        <v>0</v>
      </c>
      <c r="N54" s="36">
        <f>L54+M54</f>
        <v>0</v>
      </c>
      <c r="O54" s="34">
        <f>SUMPRODUCT(O8:O53,$D$8:$D$53)/100</f>
        <v>0</v>
      </c>
      <c r="P54" s="36">
        <f>N54+O54</f>
        <v>0</v>
      </c>
    </row>
    <row r="55" spans="1:16" ht="11.1" customHeight="1"/>
    <row r="56" spans="1:16">
      <c r="E56" s="2"/>
      <c r="F56" s="2"/>
      <c r="K56" s="21"/>
      <c r="L56" s="2"/>
      <c r="M56" s="2"/>
    </row>
  </sheetData>
  <sheetProtection sheet="1" objects="1" scenarios="1" insertRows="0" deleteRows="0"/>
  <mergeCells count="11">
    <mergeCell ref="M6:N6"/>
    <mergeCell ref="O6:P6"/>
    <mergeCell ref="A1:P1"/>
    <mergeCell ref="A2:P2"/>
    <mergeCell ref="B5:B7"/>
    <mergeCell ref="C5:C7"/>
    <mergeCell ref="E5:P5"/>
    <mergeCell ref="E6:F6"/>
    <mergeCell ref="G6:H6"/>
    <mergeCell ref="I6:J6"/>
    <mergeCell ref="K6:L6"/>
  </mergeCells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6"/>
  <sheetViews>
    <sheetView showGridLines="0" showZeros="0" zoomScaleNormal="100" zoomScaleSheetLayoutView="100" workbookViewId="0">
      <pane xSplit="4" ySplit="7" topLeftCell="E8" activePane="bottomRight" state="frozen"/>
      <selection activeCell="B4" sqref="B4:E4"/>
      <selection pane="topRight" activeCell="B4" sqref="B4:E4"/>
      <selection pane="bottomLeft" activeCell="B4" sqref="B4:E4"/>
      <selection pane="bottomRight" activeCell="E10" sqref="E10"/>
    </sheetView>
  </sheetViews>
  <sheetFormatPr defaultRowHeight="12.75"/>
  <cols>
    <col min="1" max="1" width="10.140625" style="1" customWidth="1"/>
    <col min="2" max="2" width="61.85546875" style="1" customWidth="1"/>
    <col min="3" max="3" width="11.7109375" style="1" customWidth="1"/>
    <col min="4" max="4" width="5.7109375" style="20" customWidth="1"/>
    <col min="5" max="14" width="5.7109375" style="1" customWidth="1"/>
    <col min="15" max="16384" width="9.140625" style="1"/>
  </cols>
  <sheetData>
    <row r="1" spans="1:14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s="28" customFormat="1" ht="18.75" customHeight="1">
      <c r="A2" s="131" t="s">
        <v>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0.5" customHeight="1">
      <c r="A3" s="2" t="s">
        <v>36</v>
      </c>
      <c r="B3" s="2" t="str">
        <f>Infra!B4</f>
        <v>(nome do conjunto)</v>
      </c>
      <c r="C3" s="2"/>
      <c r="D3" s="5"/>
      <c r="E3" s="2"/>
      <c r="G3" s="2"/>
      <c r="H3" s="2"/>
    </row>
    <row r="4" spans="1:14" ht="10.5" customHeight="1">
      <c r="A4" s="2" t="s">
        <v>39</v>
      </c>
      <c r="B4" s="2" t="str">
        <f>Infra!B5</f>
        <v>(nome da cidade)</v>
      </c>
      <c r="C4" s="2"/>
      <c r="D4" s="5"/>
      <c r="E4" s="2"/>
      <c r="G4" s="2"/>
      <c r="H4" s="2"/>
    </row>
    <row r="5" spans="1:14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  <c r="M5" s="135"/>
      <c r="N5" s="135"/>
    </row>
    <row r="6" spans="1:14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  <c r="M6" s="129" t="s">
        <v>30</v>
      </c>
      <c r="N6" s="130"/>
    </row>
    <row r="7" spans="1:14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  <c r="M7" s="12" t="s">
        <v>4</v>
      </c>
      <c r="N7" s="12" t="s">
        <v>5</v>
      </c>
    </row>
    <row r="8" spans="1:14" ht="11.1" customHeight="1">
      <c r="A8" s="88" t="s">
        <v>392</v>
      </c>
      <c r="B8" s="88" t="s">
        <v>393</v>
      </c>
      <c r="C8" s="14"/>
      <c r="D8" s="39"/>
      <c r="E8" s="30"/>
      <c r="F8" s="31">
        <f t="shared" ref="F8:F53" si="0">E8</f>
        <v>0</v>
      </c>
      <c r="G8" s="30"/>
      <c r="H8" s="31">
        <f t="shared" ref="H8:H53" si="1">F8+G8</f>
        <v>0</v>
      </c>
      <c r="I8" s="30"/>
      <c r="J8" s="31">
        <f t="shared" ref="J8:J53" si="2">H8+I8</f>
        <v>0</v>
      </c>
      <c r="K8" s="30"/>
      <c r="L8" s="31">
        <f t="shared" ref="L8:L53" si="3">J8+K8</f>
        <v>0</v>
      </c>
      <c r="M8" s="30"/>
      <c r="N8" s="31">
        <f t="shared" ref="N8:N53" si="4">L8+M8</f>
        <v>0</v>
      </c>
    </row>
    <row r="9" spans="1:14" ht="11.1" customHeight="1">
      <c r="A9" s="88" t="s">
        <v>394</v>
      </c>
      <c r="B9" s="88" t="s">
        <v>395</v>
      </c>
      <c r="C9" s="14"/>
      <c r="D9" s="39" t="str">
        <f t="shared" ref="D9:D53" si="5">IF(OR(ISBLANK(C9),C9=0)," ",C9/C$54*100)</f>
        <v xml:space="preserve"> </v>
      </c>
      <c r="E9" s="30"/>
      <c r="F9" s="31">
        <f t="shared" si="0"/>
        <v>0</v>
      </c>
      <c r="G9" s="30"/>
      <c r="H9" s="31">
        <f t="shared" si="1"/>
        <v>0</v>
      </c>
      <c r="I9" s="30"/>
      <c r="J9" s="31">
        <f t="shared" si="2"/>
        <v>0</v>
      </c>
      <c r="K9" s="30"/>
      <c r="L9" s="31">
        <f t="shared" si="3"/>
        <v>0</v>
      </c>
      <c r="M9" s="30"/>
      <c r="N9" s="31">
        <f t="shared" si="4"/>
        <v>0</v>
      </c>
    </row>
    <row r="10" spans="1:14" ht="11.1" customHeight="1">
      <c r="A10" s="88" t="s">
        <v>396</v>
      </c>
      <c r="B10" s="88" t="s">
        <v>397</v>
      </c>
      <c r="C10" s="15">
        <f>Infra!F10</f>
        <v>0</v>
      </c>
      <c r="D10" s="33" t="str">
        <f t="shared" si="5"/>
        <v xml:space="preserve"> </v>
      </c>
      <c r="E10" s="4"/>
      <c r="F10" s="37">
        <f t="shared" si="0"/>
        <v>0</v>
      </c>
      <c r="G10" s="4"/>
      <c r="H10" s="37">
        <f t="shared" si="1"/>
        <v>0</v>
      </c>
      <c r="I10" s="4"/>
      <c r="J10" s="37">
        <f t="shared" si="2"/>
        <v>0</v>
      </c>
      <c r="K10" s="4"/>
      <c r="L10" s="37">
        <f t="shared" si="3"/>
        <v>0</v>
      </c>
      <c r="M10" s="4"/>
      <c r="N10" s="37">
        <f t="shared" si="4"/>
        <v>0</v>
      </c>
    </row>
    <row r="11" spans="1:14" ht="11.1" customHeight="1">
      <c r="A11" s="88" t="s">
        <v>398</v>
      </c>
      <c r="B11" s="88" t="s">
        <v>399</v>
      </c>
      <c r="C11" s="15">
        <f>Infra!F11</f>
        <v>0</v>
      </c>
      <c r="D11" s="33" t="str">
        <f t="shared" si="5"/>
        <v xml:space="preserve"> </v>
      </c>
      <c r="E11" s="4"/>
      <c r="F11" s="37">
        <f t="shared" si="0"/>
        <v>0</v>
      </c>
      <c r="G11" s="4"/>
      <c r="H11" s="37">
        <f t="shared" si="1"/>
        <v>0</v>
      </c>
      <c r="I11" s="4"/>
      <c r="J11" s="37">
        <f t="shared" si="2"/>
        <v>0</v>
      </c>
      <c r="K11" s="4"/>
      <c r="L11" s="37">
        <f t="shared" si="3"/>
        <v>0</v>
      </c>
      <c r="M11" s="4"/>
      <c r="N11" s="37">
        <f t="shared" si="4"/>
        <v>0</v>
      </c>
    </row>
    <row r="12" spans="1:14" ht="11.1" customHeight="1">
      <c r="A12" s="88" t="s">
        <v>400</v>
      </c>
      <c r="B12" s="88" t="s">
        <v>401</v>
      </c>
      <c r="C12" s="14"/>
      <c r="D12" s="39" t="str">
        <f t="shared" si="5"/>
        <v xml:space="preserve"> 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  <c r="M12" s="30"/>
      <c r="N12" s="31">
        <f t="shared" si="4"/>
        <v>0</v>
      </c>
    </row>
    <row r="13" spans="1:14" ht="11.1" customHeight="1">
      <c r="A13" s="88" t="s">
        <v>402</v>
      </c>
      <c r="B13" s="88" t="s">
        <v>403</v>
      </c>
      <c r="C13" s="14"/>
      <c r="D13" s="39" t="str">
        <f t="shared" si="5"/>
        <v xml:space="preserve"> </v>
      </c>
      <c r="E13" s="30"/>
      <c r="F13" s="31">
        <f t="shared" si="0"/>
        <v>0</v>
      </c>
      <c r="G13" s="30"/>
      <c r="H13" s="31">
        <f t="shared" si="1"/>
        <v>0</v>
      </c>
      <c r="I13" s="30"/>
      <c r="J13" s="31">
        <f t="shared" si="2"/>
        <v>0</v>
      </c>
      <c r="K13" s="30"/>
      <c r="L13" s="31">
        <f t="shared" si="3"/>
        <v>0</v>
      </c>
      <c r="M13" s="30"/>
      <c r="N13" s="31">
        <f t="shared" si="4"/>
        <v>0</v>
      </c>
    </row>
    <row r="14" spans="1:14" ht="11.1" customHeight="1">
      <c r="A14" s="88" t="s">
        <v>404</v>
      </c>
      <c r="B14" s="88" t="s">
        <v>405</v>
      </c>
      <c r="C14" s="15">
        <f>Infra!F14</f>
        <v>0</v>
      </c>
      <c r="D14" s="33" t="str">
        <f t="shared" si="5"/>
        <v xml:space="preserve"> </v>
      </c>
      <c r="E14" s="4"/>
      <c r="F14" s="37">
        <f t="shared" si="0"/>
        <v>0</v>
      </c>
      <c r="G14" s="4"/>
      <c r="H14" s="37">
        <f t="shared" si="1"/>
        <v>0</v>
      </c>
      <c r="I14" s="4"/>
      <c r="J14" s="37">
        <f t="shared" si="2"/>
        <v>0</v>
      </c>
      <c r="K14" s="4"/>
      <c r="L14" s="37">
        <f t="shared" si="3"/>
        <v>0</v>
      </c>
      <c r="M14" s="4"/>
      <c r="N14" s="37">
        <f t="shared" si="4"/>
        <v>0</v>
      </c>
    </row>
    <row r="15" spans="1:14" ht="11.1" customHeight="1">
      <c r="A15" s="88" t="s">
        <v>406</v>
      </c>
      <c r="B15" s="88" t="s">
        <v>407</v>
      </c>
      <c r="C15" s="15">
        <f>Infra!F15</f>
        <v>0</v>
      </c>
      <c r="D15" s="33" t="str">
        <f t="shared" si="5"/>
        <v xml:space="preserve"> </v>
      </c>
      <c r="E15" s="4"/>
      <c r="F15" s="37">
        <f t="shared" si="0"/>
        <v>0</v>
      </c>
      <c r="G15" s="4"/>
      <c r="H15" s="37">
        <f t="shared" si="1"/>
        <v>0</v>
      </c>
      <c r="I15" s="4"/>
      <c r="J15" s="37">
        <f t="shared" si="2"/>
        <v>0</v>
      </c>
      <c r="K15" s="4"/>
      <c r="L15" s="37">
        <f t="shared" si="3"/>
        <v>0</v>
      </c>
      <c r="M15" s="4"/>
      <c r="N15" s="37">
        <f t="shared" si="4"/>
        <v>0</v>
      </c>
    </row>
    <row r="16" spans="1:14" ht="11.1" customHeight="1">
      <c r="A16" s="88" t="s">
        <v>408</v>
      </c>
      <c r="B16" s="88" t="s">
        <v>409</v>
      </c>
      <c r="C16" s="15">
        <f>Infra!F16</f>
        <v>0</v>
      </c>
      <c r="D16" s="33" t="str">
        <f t="shared" si="5"/>
        <v xml:space="preserve"> </v>
      </c>
      <c r="E16" s="4"/>
      <c r="F16" s="37">
        <f t="shared" si="0"/>
        <v>0</v>
      </c>
      <c r="G16" s="4"/>
      <c r="H16" s="37">
        <f t="shared" si="1"/>
        <v>0</v>
      </c>
      <c r="I16" s="4"/>
      <c r="J16" s="37">
        <f t="shared" si="2"/>
        <v>0</v>
      </c>
      <c r="K16" s="4"/>
      <c r="L16" s="37">
        <f t="shared" si="3"/>
        <v>0</v>
      </c>
      <c r="M16" s="4"/>
      <c r="N16" s="37">
        <f t="shared" si="4"/>
        <v>0</v>
      </c>
    </row>
    <row r="17" spans="1:14" ht="11.1" customHeight="1">
      <c r="A17" s="88" t="s">
        <v>410</v>
      </c>
      <c r="B17" s="88" t="s">
        <v>411</v>
      </c>
      <c r="C17" s="15">
        <f>Infra!F17</f>
        <v>0</v>
      </c>
      <c r="D17" s="33" t="str">
        <f t="shared" si="5"/>
        <v xml:space="preserve"> </v>
      </c>
      <c r="E17" s="4"/>
      <c r="F17" s="37">
        <f t="shared" si="0"/>
        <v>0</v>
      </c>
      <c r="G17" s="4"/>
      <c r="H17" s="37">
        <f t="shared" si="1"/>
        <v>0</v>
      </c>
      <c r="I17" s="4"/>
      <c r="J17" s="37">
        <f t="shared" si="2"/>
        <v>0</v>
      </c>
      <c r="K17" s="4"/>
      <c r="L17" s="37">
        <f t="shared" si="3"/>
        <v>0</v>
      </c>
      <c r="M17" s="4"/>
      <c r="N17" s="37">
        <f t="shared" si="4"/>
        <v>0</v>
      </c>
    </row>
    <row r="18" spans="1:14" ht="11.1" customHeight="1">
      <c r="A18" s="88" t="s">
        <v>412</v>
      </c>
      <c r="B18" s="88" t="s">
        <v>413</v>
      </c>
      <c r="C18" s="15">
        <f>Infra!F18</f>
        <v>0</v>
      </c>
      <c r="D18" s="33" t="str">
        <f t="shared" si="5"/>
        <v xml:space="preserve"> </v>
      </c>
      <c r="E18" s="4"/>
      <c r="F18" s="37">
        <f t="shared" si="0"/>
        <v>0</v>
      </c>
      <c r="G18" s="4"/>
      <c r="H18" s="37">
        <f t="shared" si="1"/>
        <v>0</v>
      </c>
      <c r="I18" s="4"/>
      <c r="J18" s="37">
        <f t="shared" si="2"/>
        <v>0</v>
      </c>
      <c r="K18" s="4"/>
      <c r="L18" s="37">
        <f t="shared" si="3"/>
        <v>0</v>
      </c>
      <c r="M18" s="4"/>
      <c r="N18" s="37">
        <f t="shared" si="4"/>
        <v>0</v>
      </c>
    </row>
    <row r="19" spans="1:14" ht="11.1" customHeight="1">
      <c r="A19" s="88" t="s">
        <v>414</v>
      </c>
      <c r="B19" s="88" t="s">
        <v>415</v>
      </c>
      <c r="C19" s="15">
        <f>Infra!F19</f>
        <v>0</v>
      </c>
      <c r="D19" s="33" t="str">
        <f t="shared" si="5"/>
        <v xml:space="preserve"> </v>
      </c>
      <c r="E19" s="4"/>
      <c r="F19" s="37">
        <f t="shared" si="0"/>
        <v>0</v>
      </c>
      <c r="G19" s="4"/>
      <c r="H19" s="37">
        <f t="shared" si="1"/>
        <v>0</v>
      </c>
      <c r="I19" s="4"/>
      <c r="J19" s="37">
        <f t="shared" si="2"/>
        <v>0</v>
      </c>
      <c r="K19" s="4"/>
      <c r="L19" s="37">
        <f t="shared" si="3"/>
        <v>0</v>
      </c>
      <c r="M19" s="4"/>
      <c r="N19" s="37">
        <f t="shared" si="4"/>
        <v>0</v>
      </c>
    </row>
    <row r="20" spans="1:14" ht="11.1" customHeight="1">
      <c r="A20" s="88" t="s">
        <v>416</v>
      </c>
      <c r="B20" s="88" t="s">
        <v>417</v>
      </c>
      <c r="C20" s="14"/>
      <c r="D20" s="39" t="str">
        <f t="shared" si="5"/>
        <v xml:space="preserve"> </v>
      </c>
      <c r="E20" s="30"/>
      <c r="F20" s="31">
        <f t="shared" si="0"/>
        <v>0</v>
      </c>
      <c r="G20" s="30"/>
      <c r="H20" s="31">
        <f t="shared" si="1"/>
        <v>0</v>
      </c>
      <c r="I20" s="30"/>
      <c r="J20" s="31">
        <f t="shared" si="2"/>
        <v>0</v>
      </c>
      <c r="K20" s="30"/>
      <c r="L20" s="31">
        <f t="shared" si="3"/>
        <v>0</v>
      </c>
      <c r="M20" s="30"/>
      <c r="N20" s="31">
        <f t="shared" si="4"/>
        <v>0</v>
      </c>
    </row>
    <row r="21" spans="1:14" ht="11.1" customHeight="1">
      <c r="A21" s="88" t="s">
        <v>418</v>
      </c>
      <c r="B21" s="88" t="s">
        <v>419</v>
      </c>
      <c r="C21" s="15">
        <f>Infra!F21</f>
        <v>0</v>
      </c>
      <c r="D21" s="33" t="str">
        <f t="shared" si="5"/>
        <v xml:space="preserve"> </v>
      </c>
      <c r="E21" s="4"/>
      <c r="F21" s="37">
        <f t="shared" si="0"/>
        <v>0</v>
      </c>
      <c r="G21" s="4"/>
      <c r="H21" s="37">
        <f t="shared" si="1"/>
        <v>0</v>
      </c>
      <c r="I21" s="4"/>
      <c r="J21" s="37">
        <f t="shared" si="2"/>
        <v>0</v>
      </c>
      <c r="K21" s="4"/>
      <c r="L21" s="37">
        <f t="shared" si="3"/>
        <v>0</v>
      </c>
      <c r="M21" s="4"/>
      <c r="N21" s="37">
        <f t="shared" si="4"/>
        <v>0</v>
      </c>
    </row>
    <row r="22" spans="1:14" ht="11.1" customHeight="1">
      <c r="A22" s="88" t="s">
        <v>420</v>
      </c>
      <c r="B22" s="88" t="s">
        <v>421</v>
      </c>
      <c r="C22" s="15">
        <f>Infra!F22</f>
        <v>0</v>
      </c>
      <c r="D22" s="33" t="str">
        <f t="shared" si="5"/>
        <v xml:space="preserve"> </v>
      </c>
      <c r="E22" s="4"/>
      <c r="F22" s="37">
        <f t="shared" si="0"/>
        <v>0</v>
      </c>
      <c r="G22" s="4"/>
      <c r="H22" s="37">
        <f t="shared" si="1"/>
        <v>0</v>
      </c>
      <c r="I22" s="4"/>
      <c r="J22" s="37">
        <f t="shared" si="2"/>
        <v>0</v>
      </c>
      <c r="K22" s="4"/>
      <c r="L22" s="37">
        <f t="shared" si="3"/>
        <v>0</v>
      </c>
      <c r="M22" s="4"/>
      <c r="N22" s="37">
        <f t="shared" si="4"/>
        <v>0</v>
      </c>
    </row>
    <row r="23" spans="1:14" ht="11.1" customHeight="1">
      <c r="A23" s="88" t="s">
        <v>422</v>
      </c>
      <c r="B23" s="88" t="s">
        <v>423</v>
      </c>
      <c r="C23" s="14"/>
      <c r="D23" s="39" t="str">
        <f t="shared" si="5"/>
        <v xml:space="preserve"> </v>
      </c>
      <c r="E23" s="30"/>
      <c r="F23" s="31">
        <f t="shared" si="0"/>
        <v>0</v>
      </c>
      <c r="G23" s="30"/>
      <c r="H23" s="31">
        <f t="shared" si="1"/>
        <v>0</v>
      </c>
      <c r="I23" s="30"/>
      <c r="J23" s="31">
        <f t="shared" si="2"/>
        <v>0</v>
      </c>
      <c r="K23" s="30"/>
      <c r="L23" s="31">
        <f t="shared" si="3"/>
        <v>0</v>
      </c>
      <c r="M23" s="30"/>
      <c r="N23" s="31">
        <f t="shared" si="4"/>
        <v>0</v>
      </c>
    </row>
    <row r="24" spans="1:14" ht="11.1" customHeight="1">
      <c r="A24" s="88" t="s">
        <v>424</v>
      </c>
      <c r="B24" s="88" t="s">
        <v>425</v>
      </c>
      <c r="C24" s="15">
        <f>Infra!F24</f>
        <v>0</v>
      </c>
      <c r="D24" s="33" t="str">
        <f t="shared" si="5"/>
        <v xml:space="preserve"> </v>
      </c>
      <c r="E24" s="4"/>
      <c r="F24" s="37">
        <f t="shared" si="0"/>
        <v>0</v>
      </c>
      <c r="G24" s="4"/>
      <c r="H24" s="37">
        <f t="shared" si="1"/>
        <v>0</v>
      </c>
      <c r="I24" s="4"/>
      <c r="J24" s="37">
        <f t="shared" si="2"/>
        <v>0</v>
      </c>
      <c r="K24" s="4"/>
      <c r="L24" s="37">
        <f t="shared" si="3"/>
        <v>0</v>
      </c>
      <c r="M24" s="4"/>
      <c r="N24" s="37">
        <f t="shared" si="4"/>
        <v>0</v>
      </c>
    </row>
    <row r="25" spans="1:14" ht="11.1" customHeight="1">
      <c r="A25" s="88" t="s">
        <v>426</v>
      </c>
      <c r="B25" s="88" t="s">
        <v>427</v>
      </c>
      <c r="C25" s="15">
        <f>Infra!F25</f>
        <v>0</v>
      </c>
      <c r="D25" s="33" t="str">
        <f t="shared" si="5"/>
        <v xml:space="preserve"> </v>
      </c>
      <c r="E25" s="4"/>
      <c r="F25" s="37">
        <f t="shared" si="0"/>
        <v>0</v>
      </c>
      <c r="G25" s="4"/>
      <c r="H25" s="37">
        <f t="shared" si="1"/>
        <v>0</v>
      </c>
      <c r="I25" s="4"/>
      <c r="J25" s="37">
        <f t="shared" si="2"/>
        <v>0</v>
      </c>
      <c r="K25" s="4"/>
      <c r="L25" s="37">
        <f t="shared" si="3"/>
        <v>0</v>
      </c>
      <c r="M25" s="4"/>
      <c r="N25" s="37">
        <f t="shared" si="4"/>
        <v>0</v>
      </c>
    </row>
    <row r="26" spans="1:14" ht="11.1" customHeight="1">
      <c r="A26" s="88" t="s">
        <v>428</v>
      </c>
      <c r="B26" s="88" t="s">
        <v>429</v>
      </c>
      <c r="C26" s="14"/>
      <c r="D26" s="39" t="str">
        <f t="shared" si="5"/>
        <v xml:space="preserve"> </v>
      </c>
      <c r="E26" s="30"/>
      <c r="F26" s="31">
        <f t="shared" si="0"/>
        <v>0</v>
      </c>
      <c r="G26" s="30"/>
      <c r="H26" s="31">
        <f t="shared" si="1"/>
        <v>0</v>
      </c>
      <c r="I26" s="30"/>
      <c r="J26" s="31">
        <f t="shared" si="2"/>
        <v>0</v>
      </c>
      <c r="K26" s="30"/>
      <c r="L26" s="31">
        <f t="shared" si="3"/>
        <v>0</v>
      </c>
      <c r="M26" s="30"/>
      <c r="N26" s="31">
        <f t="shared" si="4"/>
        <v>0</v>
      </c>
    </row>
    <row r="27" spans="1:14" ht="11.1" customHeight="1">
      <c r="A27" s="88" t="s">
        <v>430</v>
      </c>
      <c r="B27" s="88" t="s">
        <v>431</v>
      </c>
      <c r="C27" s="15">
        <f>Infra!F27</f>
        <v>0</v>
      </c>
      <c r="D27" s="33" t="str">
        <f t="shared" si="5"/>
        <v xml:space="preserve"> </v>
      </c>
      <c r="E27" s="4"/>
      <c r="F27" s="37">
        <f t="shared" si="0"/>
        <v>0</v>
      </c>
      <c r="G27" s="4"/>
      <c r="H27" s="37">
        <f t="shared" si="1"/>
        <v>0</v>
      </c>
      <c r="I27" s="4"/>
      <c r="J27" s="37">
        <f t="shared" si="2"/>
        <v>0</v>
      </c>
      <c r="K27" s="4"/>
      <c r="L27" s="37">
        <f t="shared" si="3"/>
        <v>0</v>
      </c>
      <c r="M27" s="4"/>
      <c r="N27" s="37">
        <f t="shared" si="4"/>
        <v>0</v>
      </c>
    </row>
    <row r="28" spans="1:14" ht="11.1" customHeight="1">
      <c r="A28" s="88" t="s">
        <v>432</v>
      </c>
      <c r="B28" s="88" t="s">
        <v>433</v>
      </c>
      <c r="C28" s="15">
        <f>Infra!F28</f>
        <v>0</v>
      </c>
      <c r="D28" s="33" t="str">
        <f t="shared" si="5"/>
        <v xml:space="preserve"> </v>
      </c>
      <c r="E28" s="4"/>
      <c r="F28" s="37">
        <f t="shared" si="0"/>
        <v>0</v>
      </c>
      <c r="G28" s="4"/>
      <c r="H28" s="37">
        <f t="shared" si="1"/>
        <v>0</v>
      </c>
      <c r="I28" s="4"/>
      <c r="J28" s="37">
        <f t="shared" si="2"/>
        <v>0</v>
      </c>
      <c r="K28" s="4"/>
      <c r="L28" s="37">
        <f t="shared" si="3"/>
        <v>0</v>
      </c>
      <c r="M28" s="4"/>
      <c r="N28" s="37">
        <f t="shared" si="4"/>
        <v>0</v>
      </c>
    </row>
    <row r="29" spans="1:14" ht="11.1" customHeight="1">
      <c r="A29" s="88" t="s">
        <v>434</v>
      </c>
      <c r="B29" s="88" t="s">
        <v>435</v>
      </c>
      <c r="C29" s="15">
        <f>Infra!F29</f>
        <v>0</v>
      </c>
      <c r="D29" s="33" t="str">
        <f t="shared" si="5"/>
        <v xml:space="preserve"> </v>
      </c>
      <c r="E29" s="4"/>
      <c r="F29" s="37">
        <f t="shared" si="0"/>
        <v>0</v>
      </c>
      <c r="G29" s="4"/>
      <c r="H29" s="37">
        <f t="shared" si="1"/>
        <v>0</v>
      </c>
      <c r="I29" s="4"/>
      <c r="J29" s="37">
        <f t="shared" si="2"/>
        <v>0</v>
      </c>
      <c r="K29" s="4"/>
      <c r="L29" s="37">
        <f t="shared" si="3"/>
        <v>0</v>
      </c>
      <c r="M29" s="4"/>
      <c r="N29" s="37">
        <f t="shared" si="4"/>
        <v>0</v>
      </c>
    </row>
    <row r="30" spans="1:14" ht="11.1" customHeight="1">
      <c r="A30" s="88" t="s">
        <v>437</v>
      </c>
      <c r="B30" s="88" t="s">
        <v>438</v>
      </c>
      <c r="C30" s="15">
        <f>Infra!F30</f>
        <v>0</v>
      </c>
      <c r="D30" s="33" t="str">
        <f t="shared" si="5"/>
        <v xml:space="preserve"> </v>
      </c>
      <c r="E30" s="4"/>
      <c r="F30" s="37">
        <f t="shared" si="0"/>
        <v>0</v>
      </c>
      <c r="G30" s="4"/>
      <c r="H30" s="37">
        <f t="shared" si="1"/>
        <v>0</v>
      </c>
      <c r="I30" s="4"/>
      <c r="J30" s="37">
        <f t="shared" si="2"/>
        <v>0</v>
      </c>
      <c r="K30" s="4"/>
      <c r="L30" s="37">
        <f t="shared" si="3"/>
        <v>0</v>
      </c>
      <c r="M30" s="4"/>
      <c r="N30" s="37">
        <f t="shared" si="4"/>
        <v>0</v>
      </c>
    </row>
    <row r="31" spans="1:14" ht="11.1" customHeight="1">
      <c r="A31" s="88" t="s">
        <v>439</v>
      </c>
      <c r="B31" s="88" t="s">
        <v>440</v>
      </c>
      <c r="C31" s="14"/>
      <c r="D31" s="39" t="str">
        <f t="shared" si="5"/>
        <v xml:space="preserve"> </v>
      </c>
      <c r="E31" s="30"/>
      <c r="F31" s="31">
        <f t="shared" si="0"/>
        <v>0</v>
      </c>
      <c r="G31" s="30"/>
      <c r="H31" s="31">
        <f t="shared" si="1"/>
        <v>0</v>
      </c>
      <c r="I31" s="30"/>
      <c r="J31" s="31">
        <f t="shared" si="2"/>
        <v>0</v>
      </c>
      <c r="K31" s="30"/>
      <c r="L31" s="31">
        <f t="shared" si="3"/>
        <v>0</v>
      </c>
      <c r="M31" s="30"/>
      <c r="N31" s="31">
        <f t="shared" si="4"/>
        <v>0</v>
      </c>
    </row>
    <row r="32" spans="1:14" ht="11.1" customHeight="1">
      <c r="A32" s="88" t="s">
        <v>441</v>
      </c>
      <c r="B32" s="88" t="s">
        <v>442</v>
      </c>
      <c r="C32" s="14"/>
      <c r="D32" s="39" t="str">
        <f t="shared" si="5"/>
        <v xml:space="preserve"> </v>
      </c>
      <c r="E32" s="30"/>
      <c r="F32" s="31">
        <f t="shared" si="0"/>
        <v>0</v>
      </c>
      <c r="G32" s="30"/>
      <c r="H32" s="31">
        <f t="shared" si="1"/>
        <v>0</v>
      </c>
      <c r="I32" s="30"/>
      <c r="J32" s="31">
        <f t="shared" si="2"/>
        <v>0</v>
      </c>
      <c r="K32" s="30"/>
      <c r="L32" s="31">
        <f t="shared" si="3"/>
        <v>0</v>
      </c>
      <c r="M32" s="30"/>
      <c r="N32" s="31">
        <f t="shared" si="4"/>
        <v>0</v>
      </c>
    </row>
    <row r="33" spans="1:14" ht="11.1" customHeight="1">
      <c r="A33" s="88" t="s">
        <v>443</v>
      </c>
      <c r="B33" s="88" t="s">
        <v>444</v>
      </c>
      <c r="C33" s="15">
        <f>Infra!F33</f>
        <v>0</v>
      </c>
      <c r="D33" s="33" t="str">
        <f t="shared" si="5"/>
        <v xml:space="preserve"> </v>
      </c>
      <c r="E33" s="4"/>
      <c r="F33" s="37">
        <f t="shared" si="0"/>
        <v>0</v>
      </c>
      <c r="G33" s="4"/>
      <c r="H33" s="37">
        <f t="shared" si="1"/>
        <v>0</v>
      </c>
      <c r="I33" s="4"/>
      <c r="J33" s="37">
        <f t="shared" si="2"/>
        <v>0</v>
      </c>
      <c r="K33" s="4"/>
      <c r="L33" s="37">
        <f t="shared" si="3"/>
        <v>0</v>
      </c>
      <c r="M33" s="4"/>
      <c r="N33" s="37">
        <f t="shared" si="4"/>
        <v>0</v>
      </c>
    </row>
    <row r="34" spans="1:14" ht="11.1" customHeight="1">
      <c r="A34" s="88" t="s">
        <v>445</v>
      </c>
      <c r="B34" s="88" t="s">
        <v>446</v>
      </c>
      <c r="C34" s="15">
        <f>Infra!F34</f>
        <v>0</v>
      </c>
      <c r="D34" s="33" t="str">
        <f t="shared" si="5"/>
        <v xml:space="preserve"> </v>
      </c>
      <c r="E34" s="4"/>
      <c r="F34" s="37">
        <f t="shared" si="0"/>
        <v>0</v>
      </c>
      <c r="G34" s="4"/>
      <c r="H34" s="37">
        <f t="shared" si="1"/>
        <v>0</v>
      </c>
      <c r="I34" s="4"/>
      <c r="J34" s="37">
        <f t="shared" si="2"/>
        <v>0</v>
      </c>
      <c r="K34" s="4"/>
      <c r="L34" s="37">
        <f t="shared" si="3"/>
        <v>0</v>
      </c>
      <c r="M34" s="4"/>
      <c r="N34" s="37">
        <f t="shared" si="4"/>
        <v>0</v>
      </c>
    </row>
    <row r="35" spans="1:14" ht="11.1" customHeight="1">
      <c r="A35" s="88" t="s">
        <v>447</v>
      </c>
      <c r="B35" s="88" t="s">
        <v>448</v>
      </c>
      <c r="C35" s="15">
        <f>Infra!F35</f>
        <v>0</v>
      </c>
      <c r="D35" s="33" t="str">
        <f t="shared" si="5"/>
        <v xml:space="preserve"> </v>
      </c>
      <c r="E35" s="4"/>
      <c r="F35" s="37">
        <f t="shared" si="0"/>
        <v>0</v>
      </c>
      <c r="G35" s="4"/>
      <c r="H35" s="37">
        <f t="shared" si="1"/>
        <v>0</v>
      </c>
      <c r="I35" s="4"/>
      <c r="J35" s="37">
        <f t="shared" si="2"/>
        <v>0</v>
      </c>
      <c r="K35" s="4"/>
      <c r="L35" s="37">
        <f t="shared" si="3"/>
        <v>0</v>
      </c>
      <c r="M35" s="4"/>
      <c r="N35" s="37">
        <f t="shared" si="4"/>
        <v>0</v>
      </c>
    </row>
    <row r="36" spans="1:14" ht="11.1" customHeight="1">
      <c r="A36" s="88" t="s">
        <v>449</v>
      </c>
      <c r="B36" s="88" t="s">
        <v>450</v>
      </c>
      <c r="C36" s="15">
        <f>Infra!F36</f>
        <v>0</v>
      </c>
      <c r="D36" s="33" t="str">
        <f t="shared" si="5"/>
        <v xml:space="preserve"> </v>
      </c>
      <c r="E36" s="4"/>
      <c r="F36" s="37">
        <f t="shared" si="0"/>
        <v>0</v>
      </c>
      <c r="G36" s="4"/>
      <c r="H36" s="37">
        <f t="shared" si="1"/>
        <v>0</v>
      </c>
      <c r="I36" s="4"/>
      <c r="J36" s="37">
        <f t="shared" si="2"/>
        <v>0</v>
      </c>
      <c r="K36" s="4"/>
      <c r="L36" s="37">
        <f t="shared" si="3"/>
        <v>0</v>
      </c>
      <c r="M36" s="4"/>
      <c r="N36" s="37">
        <f t="shared" si="4"/>
        <v>0</v>
      </c>
    </row>
    <row r="37" spans="1:14" ht="11.1" customHeight="1">
      <c r="A37" s="88" t="s">
        <v>451</v>
      </c>
      <c r="B37" s="88" t="s">
        <v>452</v>
      </c>
      <c r="C37" s="15">
        <f>Infra!F37</f>
        <v>0</v>
      </c>
      <c r="D37" s="33" t="str">
        <f t="shared" si="5"/>
        <v xml:space="preserve"> </v>
      </c>
      <c r="E37" s="4"/>
      <c r="F37" s="37">
        <f t="shared" si="0"/>
        <v>0</v>
      </c>
      <c r="G37" s="4"/>
      <c r="H37" s="37">
        <f t="shared" si="1"/>
        <v>0</v>
      </c>
      <c r="I37" s="4"/>
      <c r="J37" s="37">
        <f t="shared" si="2"/>
        <v>0</v>
      </c>
      <c r="K37" s="4"/>
      <c r="L37" s="37">
        <f t="shared" si="3"/>
        <v>0</v>
      </c>
      <c r="M37" s="4"/>
      <c r="N37" s="37">
        <f t="shared" si="4"/>
        <v>0</v>
      </c>
    </row>
    <row r="38" spans="1:14" ht="11.1" customHeight="1">
      <c r="A38" s="88" t="s">
        <v>453</v>
      </c>
      <c r="B38" s="88" t="s">
        <v>454</v>
      </c>
      <c r="C38" s="15">
        <f>Infra!F38</f>
        <v>0</v>
      </c>
      <c r="D38" s="33" t="str">
        <f t="shared" si="5"/>
        <v xml:space="preserve"> </v>
      </c>
      <c r="E38" s="4"/>
      <c r="F38" s="37">
        <f t="shared" si="0"/>
        <v>0</v>
      </c>
      <c r="G38" s="4"/>
      <c r="H38" s="37">
        <f t="shared" si="1"/>
        <v>0</v>
      </c>
      <c r="I38" s="4"/>
      <c r="J38" s="37">
        <f t="shared" si="2"/>
        <v>0</v>
      </c>
      <c r="K38" s="4"/>
      <c r="L38" s="37">
        <f t="shared" si="3"/>
        <v>0</v>
      </c>
      <c r="M38" s="4"/>
      <c r="N38" s="37">
        <f t="shared" si="4"/>
        <v>0</v>
      </c>
    </row>
    <row r="39" spans="1:14" ht="11.1" customHeight="1">
      <c r="A39" s="88" t="s">
        <v>455</v>
      </c>
      <c r="B39" s="88" t="s">
        <v>456</v>
      </c>
      <c r="C39" s="15">
        <f>Infra!F39</f>
        <v>0</v>
      </c>
      <c r="D39" s="33" t="str">
        <f t="shared" si="5"/>
        <v xml:space="preserve"> </v>
      </c>
      <c r="E39" s="4"/>
      <c r="F39" s="37">
        <f t="shared" si="0"/>
        <v>0</v>
      </c>
      <c r="G39" s="4"/>
      <c r="H39" s="37">
        <f t="shared" si="1"/>
        <v>0</v>
      </c>
      <c r="I39" s="4"/>
      <c r="J39" s="37">
        <f t="shared" si="2"/>
        <v>0</v>
      </c>
      <c r="K39" s="4"/>
      <c r="L39" s="37">
        <f t="shared" si="3"/>
        <v>0</v>
      </c>
      <c r="M39" s="4"/>
      <c r="N39" s="37">
        <f t="shared" si="4"/>
        <v>0</v>
      </c>
    </row>
    <row r="40" spans="1:14" ht="11.1" customHeight="1">
      <c r="A40" s="88" t="s">
        <v>457</v>
      </c>
      <c r="B40" s="88" t="s">
        <v>458</v>
      </c>
      <c r="C40" s="15">
        <f>Infra!F40</f>
        <v>0</v>
      </c>
      <c r="D40" s="33" t="str">
        <f t="shared" si="5"/>
        <v xml:space="preserve"> </v>
      </c>
      <c r="E40" s="4"/>
      <c r="F40" s="37">
        <f t="shared" si="0"/>
        <v>0</v>
      </c>
      <c r="G40" s="4"/>
      <c r="H40" s="37">
        <f t="shared" si="1"/>
        <v>0</v>
      </c>
      <c r="I40" s="4"/>
      <c r="J40" s="37">
        <f t="shared" si="2"/>
        <v>0</v>
      </c>
      <c r="K40" s="4"/>
      <c r="L40" s="37">
        <f t="shared" si="3"/>
        <v>0</v>
      </c>
      <c r="M40" s="4"/>
      <c r="N40" s="37">
        <f t="shared" si="4"/>
        <v>0</v>
      </c>
    </row>
    <row r="41" spans="1:14" ht="11.1" customHeight="1">
      <c r="A41" s="88" t="s">
        <v>459</v>
      </c>
      <c r="B41" s="88" t="s">
        <v>460</v>
      </c>
      <c r="C41" s="15">
        <f>Infra!F41</f>
        <v>0</v>
      </c>
      <c r="D41" s="33" t="str">
        <f t="shared" si="5"/>
        <v xml:space="preserve"> </v>
      </c>
      <c r="E41" s="4"/>
      <c r="F41" s="37">
        <f t="shared" si="0"/>
        <v>0</v>
      </c>
      <c r="G41" s="4"/>
      <c r="H41" s="37">
        <f t="shared" si="1"/>
        <v>0</v>
      </c>
      <c r="I41" s="4"/>
      <c r="J41" s="37">
        <f t="shared" si="2"/>
        <v>0</v>
      </c>
      <c r="K41" s="4"/>
      <c r="L41" s="37">
        <f t="shared" si="3"/>
        <v>0</v>
      </c>
      <c r="M41" s="4"/>
      <c r="N41" s="37">
        <f t="shared" si="4"/>
        <v>0</v>
      </c>
    </row>
    <row r="42" spans="1:14" ht="11.1" customHeight="1">
      <c r="A42" s="88" t="s">
        <v>461</v>
      </c>
      <c r="B42" s="88" t="s">
        <v>462</v>
      </c>
      <c r="C42" s="15">
        <f>Infra!F42</f>
        <v>0</v>
      </c>
      <c r="D42" s="33" t="str">
        <f t="shared" si="5"/>
        <v xml:space="preserve"> </v>
      </c>
      <c r="E42" s="4"/>
      <c r="F42" s="37">
        <f t="shared" si="0"/>
        <v>0</v>
      </c>
      <c r="G42" s="4"/>
      <c r="H42" s="37">
        <f t="shared" si="1"/>
        <v>0</v>
      </c>
      <c r="I42" s="4"/>
      <c r="J42" s="37">
        <f t="shared" si="2"/>
        <v>0</v>
      </c>
      <c r="K42" s="4"/>
      <c r="L42" s="37">
        <f t="shared" si="3"/>
        <v>0</v>
      </c>
      <c r="M42" s="4"/>
      <c r="N42" s="37">
        <f t="shared" si="4"/>
        <v>0</v>
      </c>
    </row>
    <row r="43" spans="1:14" ht="11.1" customHeight="1">
      <c r="A43" s="88" t="s">
        <v>463</v>
      </c>
      <c r="B43" s="88" t="s">
        <v>464</v>
      </c>
      <c r="C43" s="14"/>
      <c r="D43" s="39" t="str">
        <f t="shared" si="5"/>
        <v xml:space="preserve"> </v>
      </c>
      <c r="E43" s="30"/>
      <c r="F43" s="31">
        <f t="shared" si="0"/>
        <v>0</v>
      </c>
      <c r="G43" s="30"/>
      <c r="H43" s="31">
        <f t="shared" si="1"/>
        <v>0</v>
      </c>
      <c r="I43" s="30"/>
      <c r="J43" s="31">
        <f t="shared" si="2"/>
        <v>0</v>
      </c>
      <c r="K43" s="30"/>
      <c r="L43" s="31">
        <f t="shared" si="3"/>
        <v>0</v>
      </c>
      <c r="M43" s="30"/>
      <c r="N43" s="31">
        <f t="shared" si="4"/>
        <v>0</v>
      </c>
    </row>
    <row r="44" spans="1:14" ht="11.1" customHeight="1">
      <c r="A44" s="88" t="s">
        <v>465</v>
      </c>
      <c r="B44" s="88" t="s">
        <v>466</v>
      </c>
      <c r="C44" s="15">
        <f>Infra!F44</f>
        <v>0</v>
      </c>
      <c r="D44" s="33" t="str">
        <f t="shared" si="5"/>
        <v xml:space="preserve"> </v>
      </c>
      <c r="E44" s="4"/>
      <c r="F44" s="37">
        <f t="shared" si="0"/>
        <v>0</v>
      </c>
      <c r="G44" s="4"/>
      <c r="H44" s="37">
        <f t="shared" si="1"/>
        <v>0</v>
      </c>
      <c r="I44" s="4"/>
      <c r="J44" s="37">
        <f t="shared" si="2"/>
        <v>0</v>
      </c>
      <c r="K44" s="4"/>
      <c r="L44" s="37">
        <f t="shared" si="3"/>
        <v>0</v>
      </c>
      <c r="M44" s="4"/>
      <c r="N44" s="37">
        <f t="shared" si="4"/>
        <v>0</v>
      </c>
    </row>
    <row r="45" spans="1:14" ht="11.1" customHeight="1">
      <c r="A45" s="88" t="s">
        <v>467</v>
      </c>
      <c r="B45" s="88" t="s">
        <v>468</v>
      </c>
      <c r="C45" s="15">
        <f>Infra!F45</f>
        <v>0</v>
      </c>
      <c r="D45" s="33" t="str">
        <f t="shared" si="5"/>
        <v xml:space="preserve"> </v>
      </c>
      <c r="E45" s="4"/>
      <c r="F45" s="37">
        <f t="shared" si="0"/>
        <v>0</v>
      </c>
      <c r="G45" s="4"/>
      <c r="H45" s="37">
        <f t="shared" si="1"/>
        <v>0</v>
      </c>
      <c r="I45" s="4"/>
      <c r="J45" s="37">
        <f t="shared" si="2"/>
        <v>0</v>
      </c>
      <c r="K45" s="4"/>
      <c r="L45" s="37">
        <f t="shared" si="3"/>
        <v>0</v>
      </c>
      <c r="M45" s="4"/>
      <c r="N45" s="37">
        <f t="shared" si="4"/>
        <v>0</v>
      </c>
    </row>
    <row r="46" spans="1:14" ht="11.1" customHeight="1">
      <c r="A46" s="88" t="s">
        <v>469</v>
      </c>
      <c r="B46" s="88" t="s">
        <v>470</v>
      </c>
      <c r="C46" s="14"/>
      <c r="D46" s="39" t="str">
        <f t="shared" si="5"/>
        <v xml:space="preserve"> </v>
      </c>
      <c r="E46" s="30"/>
      <c r="F46" s="31">
        <f t="shared" si="0"/>
        <v>0</v>
      </c>
      <c r="G46" s="30"/>
      <c r="H46" s="31">
        <f t="shared" si="1"/>
        <v>0</v>
      </c>
      <c r="I46" s="30"/>
      <c r="J46" s="31">
        <f t="shared" si="2"/>
        <v>0</v>
      </c>
      <c r="K46" s="30"/>
      <c r="L46" s="31">
        <f t="shared" si="3"/>
        <v>0</v>
      </c>
      <c r="M46" s="30"/>
      <c r="N46" s="31">
        <f t="shared" si="4"/>
        <v>0</v>
      </c>
    </row>
    <row r="47" spans="1:14" ht="11.1" customHeight="1">
      <c r="A47" s="88" t="s">
        <v>471</v>
      </c>
      <c r="B47" s="88" t="s">
        <v>472</v>
      </c>
      <c r="C47" s="14"/>
      <c r="D47" s="39" t="str">
        <f t="shared" si="5"/>
        <v xml:space="preserve"> </v>
      </c>
      <c r="E47" s="30"/>
      <c r="F47" s="31">
        <f t="shared" si="0"/>
        <v>0</v>
      </c>
      <c r="G47" s="30"/>
      <c r="H47" s="31">
        <f t="shared" si="1"/>
        <v>0</v>
      </c>
      <c r="I47" s="30"/>
      <c r="J47" s="31">
        <f t="shared" si="2"/>
        <v>0</v>
      </c>
      <c r="K47" s="30"/>
      <c r="L47" s="31">
        <f t="shared" si="3"/>
        <v>0</v>
      </c>
      <c r="M47" s="30"/>
      <c r="N47" s="31">
        <f t="shared" si="4"/>
        <v>0</v>
      </c>
    </row>
    <row r="48" spans="1:14" ht="11.1" customHeight="1">
      <c r="A48" s="88" t="s">
        <v>473</v>
      </c>
      <c r="B48" s="88" t="s">
        <v>474</v>
      </c>
      <c r="C48" s="15">
        <f>Infra!F48</f>
        <v>0</v>
      </c>
      <c r="D48" s="33" t="str">
        <f t="shared" si="5"/>
        <v xml:space="preserve"> </v>
      </c>
      <c r="E48" s="4"/>
      <c r="F48" s="37">
        <f t="shared" si="0"/>
        <v>0</v>
      </c>
      <c r="G48" s="4"/>
      <c r="H48" s="37">
        <f t="shared" si="1"/>
        <v>0</v>
      </c>
      <c r="I48" s="4"/>
      <c r="J48" s="37">
        <f t="shared" si="2"/>
        <v>0</v>
      </c>
      <c r="K48" s="4"/>
      <c r="L48" s="37">
        <f t="shared" si="3"/>
        <v>0</v>
      </c>
      <c r="M48" s="4"/>
      <c r="N48" s="37">
        <f t="shared" si="4"/>
        <v>0</v>
      </c>
    </row>
    <row r="49" spans="1:14" ht="11.1" customHeight="1">
      <c r="A49" s="88" t="s">
        <v>475</v>
      </c>
      <c r="B49" s="88" t="s">
        <v>476</v>
      </c>
      <c r="C49" s="14"/>
      <c r="D49" s="39" t="str">
        <f t="shared" si="5"/>
        <v xml:space="preserve"> </v>
      </c>
      <c r="E49" s="30"/>
      <c r="F49" s="31">
        <f t="shared" si="0"/>
        <v>0</v>
      </c>
      <c r="G49" s="30"/>
      <c r="H49" s="31">
        <f t="shared" si="1"/>
        <v>0</v>
      </c>
      <c r="I49" s="30"/>
      <c r="J49" s="31">
        <f t="shared" si="2"/>
        <v>0</v>
      </c>
      <c r="K49" s="30"/>
      <c r="L49" s="31">
        <f t="shared" si="3"/>
        <v>0</v>
      </c>
      <c r="M49" s="30"/>
      <c r="N49" s="31">
        <f t="shared" si="4"/>
        <v>0</v>
      </c>
    </row>
    <row r="50" spans="1:14" ht="11.1" customHeight="1">
      <c r="A50" s="88" t="s">
        <v>477</v>
      </c>
      <c r="B50" s="88" t="s">
        <v>478</v>
      </c>
      <c r="C50" s="15">
        <f>Infra!F50</f>
        <v>0</v>
      </c>
      <c r="D50" s="33" t="str">
        <f t="shared" si="5"/>
        <v xml:space="preserve"> </v>
      </c>
      <c r="E50" s="4"/>
      <c r="F50" s="37">
        <f t="shared" si="0"/>
        <v>0</v>
      </c>
      <c r="G50" s="4"/>
      <c r="H50" s="37">
        <f t="shared" si="1"/>
        <v>0</v>
      </c>
      <c r="I50" s="4"/>
      <c r="J50" s="37">
        <f t="shared" si="2"/>
        <v>0</v>
      </c>
      <c r="K50" s="4"/>
      <c r="L50" s="37">
        <f t="shared" si="3"/>
        <v>0</v>
      </c>
      <c r="M50" s="4"/>
      <c r="N50" s="37">
        <f t="shared" si="4"/>
        <v>0</v>
      </c>
    </row>
    <row r="51" spans="1:14" ht="11.1" customHeight="1">
      <c r="A51" s="88" t="s">
        <v>479</v>
      </c>
      <c r="B51" s="88" t="s">
        <v>480</v>
      </c>
      <c r="C51" s="14"/>
      <c r="D51" s="39" t="str">
        <f t="shared" si="5"/>
        <v xml:space="preserve"> </v>
      </c>
      <c r="E51" s="30"/>
      <c r="F51" s="31">
        <f t="shared" si="0"/>
        <v>0</v>
      </c>
      <c r="G51" s="30"/>
      <c r="H51" s="31">
        <f t="shared" si="1"/>
        <v>0</v>
      </c>
      <c r="I51" s="30"/>
      <c r="J51" s="31">
        <f t="shared" si="2"/>
        <v>0</v>
      </c>
      <c r="K51" s="30"/>
      <c r="L51" s="31">
        <f t="shared" si="3"/>
        <v>0</v>
      </c>
      <c r="M51" s="30"/>
      <c r="N51" s="31">
        <f t="shared" si="4"/>
        <v>0</v>
      </c>
    </row>
    <row r="52" spans="1:14" ht="11.1" customHeight="1">
      <c r="A52" s="88" t="s">
        <v>481</v>
      </c>
      <c r="B52" s="88" t="s">
        <v>482</v>
      </c>
      <c r="C52" s="15">
        <f>Infra!F52</f>
        <v>0</v>
      </c>
      <c r="D52" s="33" t="str">
        <f t="shared" si="5"/>
        <v xml:space="preserve"> </v>
      </c>
      <c r="E52" s="4"/>
      <c r="F52" s="37">
        <f t="shared" si="0"/>
        <v>0</v>
      </c>
      <c r="G52" s="4"/>
      <c r="H52" s="37">
        <f t="shared" si="1"/>
        <v>0</v>
      </c>
      <c r="I52" s="4"/>
      <c r="J52" s="37">
        <f t="shared" si="2"/>
        <v>0</v>
      </c>
      <c r="K52" s="4"/>
      <c r="L52" s="37">
        <f t="shared" si="3"/>
        <v>0</v>
      </c>
      <c r="M52" s="4"/>
      <c r="N52" s="37">
        <f t="shared" si="4"/>
        <v>0</v>
      </c>
    </row>
    <row r="53" spans="1:14" ht="11.1" customHeight="1">
      <c r="A53" s="89" t="s">
        <v>483</v>
      </c>
      <c r="B53" s="89" t="s">
        <v>484</v>
      </c>
      <c r="C53" s="15">
        <f>Infra!F53</f>
        <v>0</v>
      </c>
      <c r="D53" s="33" t="str">
        <f t="shared" si="5"/>
        <v xml:space="preserve"> </v>
      </c>
      <c r="E53" s="4"/>
      <c r="F53" s="37">
        <f t="shared" si="0"/>
        <v>0</v>
      </c>
      <c r="G53" s="4"/>
      <c r="H53" s="37">
        <f t="shared" si="1"/>
        <v>0</v>
      </c>
      <c r="I53" s="4"/>
      <c r="J53" s="37">
        <f t="shared" si="2"/>
        <v>0</v>
      </c>
      <c r="K53" s="4"/>
      <c r="L53" s="37">
        <f t="shared" si="3"/>
        <v>0</v>
      </c>
      <c r="M53" s="4"/>
      <c r="N53" s="37">
        <f t="shared" si="4"/>
        <v>0</v>
      </c>
    </row>
    <row r="54" spans="1:14" ht="18" customHeight="1">
      <c r="A54" s="47" t="s">
        <v>6</v>
      </c>
      <c r="B54" s="48"/>
      <c r="C54" s="18">
        <f>SUM(C8:C53)</f>
        <v>0</v>
      </c>
      <c r="D54" s="19">
        <f>SUM(D8:D53)</f>
        <v>0</v>
      </c>
      <c r="E54" s="34">
        <f>SUMPRODUCT(E8:E53,$D$8:$D$53)/100</f>
        <v>0</v>
      </c>
      <c r="F54" s="36">
        <f>E54</f>
        <v>0</v>
      </c>
      <c r="G54" s="34">
        <f>SUMPRODUCT(G8:G53,$D$8:$D$53)/100</f>
        <v>0</v>
      </c>
      <c r="H54" s="36">
        <f>F54+G54</f>
        <v>0</v>
      </c>
      <c r="I54" s="34">
        <f>SUMPRODUCT(I8:I53,$D$8:$D$53)/100</f>
        <v>0</v>
      </c>
      <c r="J54" s="36">
        <f>H54+I54</f>
        <v>0</v>
      </c>
      <c r="K54" s="34">
        <f>SUMPRODUCT(K8:K53,$D$8:$D$53)/100</f>
        <v>0</v>
      </c>
      <c r="L54" s="36">
        <f>J54+K54</f>
        <v>0</v>
      </c>
      <c r="M54" s="34">
        <f>SUMPRODUCT(M8:M53,$D$8:$D$53)/100</f>
        <v>0</v>
      </c>
      <c r="N54" s="36">
        <f>L54+M54</f>
        <v>0</v>
      </c>
    </row>
    <row r="55" spans="1:14" ht="11.1" customHeight="1"/>
    <row r="56" spans="1:14">
      <c r="E56" s="2"/>
      <c r="F56" s="2"/>
      <c r="K56" s="21"/>
      <c r="L56" s="2"/>
      <c r="M56" s="2"/>
    </row>
  </sheetData>
  <sheetProtection sheet="1" objects="1" scenarios="1" insertRows="0" deleteRows="0"/>
  <mergeCells count="10">
    <mergeCell ref="A1:N1"/>
    <mergeCell ref="A2:N2"/>
    <mergeCell ref="B5:B7"/>
    <mergeCell ref="C5:C7"/>
    <mergeCell ref="E5:N5"/>
    <mergeCell ref="E6:F6"/>
    <mergeCell ref="G6:H6"/>
    <mergeCell ref="I6:J6"/>
    <mergeCell ref="K6:L6"/>
    <mergeCell ref="M6:N6"/>
  </mergeCells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6"/>
  <sheetViews>
    <sheetView showGridLines="0" showZeros="0" zoomScaleNormal="100" zoomScaleSheetLayoutView="100" workbookViewId="0">
      <pane xSplit="4" ySplit="7" topLeftCell="E8" activePane="bottomRight" state="frozen"/>
      <selection activeCell="B4" sqref="B4:E4"/>
      <selection pane="topRight" activeCell="B4" sqref="B4:E4"/>
      <selection pane="bottomLeft" activeCell="B4" sqref="B4:E4"/>
      <selection pane="bottomRight" activeCell="E10" sqref="E10"/>
    </sheetView>
  </sheetViews>
  <sheetFormatPr defaultRowHeight="12.75"/>
  <cols>
    <col min="1" max="1" width="9.140625" style="1" customWidth="1"/>
    <col min="2" max="2" width="61.28515625" style="1" customWidth="1"/>
    <col min="3" max="3" width="11.7109375" style="1" customWidth="1"/>
    <col min="4" max="4" width="5.7109375" style="20" customWidth="1"/>
    <col min="5" max="12" width="5.7109375" style="1" customWidth="1"/>
    <col min="13" max="16384" width="9.140625" style="1"/>
  </cols>
  <sheetData>
    <row r="1" spans="1:12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s="28" customFormat="1" ht="18.75" customHeight="1">
      <c r="A2" s="131" t="s">
        <v>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0.5" customHeight="1">
      <c r="A3" s="2" t="s">
        <v>36</v>
      </c>
      <c r="B3" s="2" t="str">
        <f>Infra!B4</f>
        <v>(nome do conjunto)</v>
      </c>
      <c r="C3" s="2"/>
      <c r="D3" s="5"/>
      <c r="E3" s="2"/>
      <c r="G3" s="2"/>
      <c r="H3" s="2"/>
    </row>
    <row r="4" spans="1:12" ht="10.5" customHeight="1">
      <c r="A4" s="2" t="s">
        <v>39</v>
      </c>
      <c r="B4" s="2" t="str">
        <f>Infra!B5</f>
        <v>(nome da cidade)</v>
      </c>
      <c r="C4" s="2"/>
      <c r="D4" s="5"/>
      <c r="E4" s="2"/>
      <c r="G4" s="2"/>
      <c r="H4" s="2"/>
    </row>
    <row r="5" spans="1:12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</row>
    <row r="6" spans="1:12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</row>
    <row r="7" spans="1:12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</row>
    <row r="8" spans="1:12" ht="11.1" customHeight="1">
      <c r="A8" s="88" t="s">
        <v>392</v>
      </c>
      <c r="B8" s="88" t="s">
        <v>393</v>
      </c>
      <c r="C8" s="14"/>
      <c r="D8" s="39"/>
      <c r="E8" s="30"/>
      <c r="F8" s="31">
        <f t="shared" ref="F8:F53" si="0">E8</f>
        <v>0</v>
      </c>
      <c r="G8" s="30"/>
      <c r="H8" s="31">
        <f t="shared" ref="H8:H53" si="1">F8+G8</f>
        <v>0</v>
      </c>
      <c r="I8" s="30"/>
      <c r="J8" s="31">
        <f t="shared" ref="J8:J53" si="2">H8+I8</f>
        <v>0</v>
      </c>
      <c r="K8" s="30"/>
      <c r="L8" s="31">
        <f t="shared" ref="L8:L53" si="3">J8+K8</f>
        <v>0</v>
      </c>
    </row>
    <row r="9" spans="1:12" ht="11.1" customHeight="1">
      <c r="A9" s="88" t="s">
        <v>394</v>
      </c>
      <c r="B9" s="88" t="s">
        <v>395</v>
      </c>
      <c r="C9" s="14"/>
      <c r="D9" s="39" t="str">
        <f t="shared" ref="D9:D53" si="4">IF(OR(ISBLANK(C9),C9=0)," ",C9/C$54*100)</f>
        <v xml:space="preserve"> </v>
      </c>
      <c r="E9" s="30"/>
      <c r="F9" s="31">
        <f t="shared" si="0"/>
        <v>0</v>
      </c>
      <c r="G9" s="30"/>
      <c r="H9" s="31">
        <f t="shared" si="1"/>
        <v>0</v>
      </c>
      <c r="I9" s="30"/>
      <c r="J9" s="31">
        <f t="shared" si="2"/>
        <v>0</v>
      </c>
      <c r="K9" s="30"/>
      <c r="L9" s="31">
        <f t="shared" si="3"/>
        <v>0</v>
      </c>
    </row>
    <row r="10" spans="1:12" ht="11.1" customHeight="1">
      <c r="A10" s="88" t="s">
        <v>396</v>
      </c>
      <c r="B10" s="88" t="s">
        <v>397</v>
      </c>
      <c r="C10" s="15">
        <f>Infra!F10</f>
        <v>0</v>
      </c>
      <c r="D10" s="33" t="str">
        <f t="shared" si="4"/>
        <v xml:space="preserve"> </v>
      </c>
      <c r="E10" s="4"/>
      <c r="F10" s="37">
        <f t="shared" si="0"/>
        <v>0</v>
      </c>
      <c r="G10" s="4"/>
      <c r="H10" s="37">
        <f t="shared" si="1"/>
        <v>0</v>
      </c>
      <c r="I10" s="4"/>
      <c r="J10" s="37">
        <f t="shared" si="2"/>
        <v>0</v>
      </c>
      <c r="K10" s="4"/>
      <c r="L10" s="37">
        <f t="shared" si="3"/>
        <v>0</v>
      </c>
    </row>
    <row r="11" spans="1:12" ht="11.1" customHeight="1">
      <c r="A11" s="88" t="s">
        <v>398</v>
      </c>
      <c r="B11" s="88" t="s">
        <v>399</v>
      </c>
      <c r="C11" s="15">
        <f>Infra!F11</f>
        <v>0</v>
      </c>
      <c r="D11" s="33" t="str">
        <f t="shared" si="4"/>
        <v xml:space="preserve"> </v>
      </c>
      <c r="E11" s="4"/>
      <c r="F11" s="37">
        <f t="shared" si="0"/>
        <v>0</v>
      </c>
      <c r="G11" s="4"/>
      <c r="H11" s="37">
        <f t="shared" si="1"/>
        <v>0</v>
      </c>
      <c r="I11" s="4"/>
      <c r="J11" s="37">
        <f t="shared" si="2"/>
        <v>0</v>
      </c>
      <c r="K11" s="4"/>
      <c r="L11" s="37">
        <f t="shared" si="3"/>
        <v>0</v>
      </c>
    </row>
    <row r="12" spans="1:12" ht="11.1" customHeight="1">
      <c r="A12" s="88" t="s">
        <v>400</v>
      </c>
      <c r="B12" s="88" t="s">
        <v>401</v>
      </c>
      <c r="C12" s="14"/>
      <c r="D12" s="39" t="str">
        <f t="shared" si="4"/>
        <v xml:space="preserve"> 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</row>
    <row r="13" spans="1:12" ht="11.1" customHeight="1">
      <c r="A13" s="88" t="s">
        <v>402</v>
      </c>
      <c r="B13" s="88" t="s">
        <v>403</v>
      </c>
      <c r="C13" s="14"/>
      <c r="D13" s="39" t="str">
        <f t="shared" si="4"/>
        <v xml:space="preserve"> </v>
      </c>
      <c r="E13" s="30"/>
      <c r="F13" s="31">
        <f t="shared" si="0"/>
        <v>0</v>
      </c>
      <c r="G13" s="30"/>
      <c r="H13" s="31">
        <f t="shared" si="1"/>
        <v>0</v>
      </c>
      <c r="I13" s="30"/>
      <c r="J13" s="31">
        <f t="shared" si="2"/>
        <v>0</v>
      </c>
      <c r="K13" s="30"/>
      <c r="L13" s="31">
        <f t="shared" si="3"/>
        <v>0</v>
      </c>
    </row>
    <row r="14" spans="1:12" ht="11.1" customHeight="1">
      <c r="A14" s="88" t="s">
        <v>404</v>
      </c>
      <c r="B14" s="88" t="s">
        <v>405</v>
      </c>
      <c r="C14" s="15">
        <f>Infra!F14</f>
        <v>0</v>
      </c>
      <c r="D14" s="33" t="str">
        <f t="shared" si="4"/>
        <v xml:space="preserve"> </v>
      </c>
      <c r="E14" s="4"/>
      <c r="F14" s="37">
        <f t="shared" si="0"/>
        <v>0</v>
      </c>
      <c r="G14" s="4"/>
      <c r="H14" s="37">
        <f t="shared" si="1"/>
        <v>0</v>
      </c>
      <c r="I14" s="4"/>
      <c r="J14" s="37">
        <f t="shared" si="2"/>
        <v>0</v>
      </c>
      <c r="K14" s="4"/>
      <c r="L14" s="37">
        <f t="shared" si="3"/>
        <v>0</v>
      </c>
    </row>
    <row r="15" spans="1:12" ht="11.1" customHeight="1">
      <c r="A15" s="88" t="s">
        <v>406</v>
      </c>
      <c r="B15" s="88" t="s">
        <v>407</v>
      </c>
      <c r="C15" s="15">
        <f>Infra!F15</f>
        <v>0</v>
      </c>
      <c r="D15" s="33" t="str">
        <f t="shared" si="4"/>
        <v xml:space="preserve"> </v>
      </c>
      <c r="E15" s="4"/>
      <c r="F15" s="37">
        <f t="shared" si="0"/>
        <v>0</v>
      </c>
      <c r="G15" s="4"/>
      <c r="H15" s="37">
        <f t="shared" si="1"/>
        <v>0</v>
      </c>
      <c r="I15" s="4"/>
      <c r="J15" s="37">
        <f t="shared" si="2"/>
        <v>0</v>
      </c>
      <c r="K15" s="4"/>
      <c r="L15" s="37">
        <f t="shared" si="3"/>
        <v>0</v>
      </c>
    </row>
    <row r="16" spans="1:12" ht="11.1" customHeight="1">
      <c r="A16" s="88" t="s">
        <v>408</v>
      </c>
      <c r="B16" s="88" t="s">
        <v>409</v>
      </c>
      <c r="C16" s="15">
        <f>Infra!F16</f>
        <v>0</v>
      </c>
      <c r="D16" s="33" t="str">
        <f t="shared" si="4"/>
        <v xml:space="preserve"> </v>
      </c>
      <c r="E16" s="4"/>
      <c r="F16" s="37">
        <f t="shared" si="0"/>
        <v>0</v>
      </c>
      <c r="G16" s="4"/>
      <c r="H16" s="37">
        <f t="shared" si="1"/>
        <v>0</v>
      </c>
      <c r="I16" s="4"/>
      <c r="J16" s="37">
        <f t="shared" si="2"/>
        <v>0</v>
      </c>
      <c r="K16" s="4"/>
      <c r="L16" s="37">
        <f t="shared" si="3"/>
        <v>0</v>
      </c>
    </row>
    <row r="17" spans="1:12" ht="11.1" customHeight="1">
      <c r="A17" s="88" t="s">
        <v>410</v>
      </c>
      <c r="B17" s="88" t="s">
        <v>411</v>
      </c>
      <c r="C17" s="15">
        <f>Infra!F17</f>
        <v>0</v>
      </c>
      <c r="D17" s="33" t="str">
        <f t="shared" si="4"/>
        <v xml:space="preserve"> </v>
      </c>
      <c r="E17" s="4"/>
      <c r="F17" s="37">
        <f t="shared" si="0"/>
        <v>0</v>
      </c>
      <c r="G17" s="4"/>
      <c r="H17" s="37">
        <f t="shared" si="1"/>
        <v>0</v>
      </c>
      <c r="I17" s="4"/>
      <c r="J17" s="37">
        <f t="shared" si="2"/>
        <v>0</v>
      </c>
      <c r="K17" s="4"/>
      <c r="L17" s="37">
        <f t="shared" si="3"/>
        <v>0</v>
      </c>
    </row>
    <row r="18" spans="1:12" ht="11.1" customHeight="1">
      <c r="A18" s="88" t="s">
        <v>412</v>
      </c>
      <c r="B18" s="88" t="s">
        <v>413</v>
      </c>
      <c r="C18" s="15">
        <f>Infra!F18</f>
        <v>0</v>
      </c>
      <c r="D18" s="33" t="str">
        <f t="shared" si="4"/>
        <v xml:space="preserve"> </v>
      </c>
      <c r="E18" s="4"/>
      <c r="F18" s="37">
        <f t="shared" si="0"/>
        <v>0</v>
      </c>
      <c r="G18" s="4"/>
      <c r="H18" s="37">
        <f t="shared" si="1"/>
        <v>0</v>
      </c>
      <c r="I18" s="4"/>
      <c r="J18" s="37">
        <f t="shared" si="2"/>
        <v>0</v>
      </c>
      <c r="K18" s="4"/>
      <c r="L18" s="37">
        <f t="shared" si="3"/>
        <v>0</v>
      </c>
    </row>
    <row r="19" spans="1:12" ht="11.1" customHeight="1">
      <c r="A19" s="88" t="s">
        <v>414</v>
      </c>
      <c r="B19" s="88" t="s">
        <v>415</v>
      </c>
      <c r="C19" s="15">
        <f>Infra!F19</f>
        <v>0</v>
      </c>
      <c r="D19" s="33" t="str">
        <f t="shared" si="4"/>
        <v xml:space="preserve"> </v>
      </c>
      <c r="E19" s="4"/>
      <c r="F19" s="37">
        <f t="shared" si="0"/>
        <v>0</v>
      </c>
      <c r="G19" s="4"/>
      <c r="H19" s="37">
        <f t="shared" si="1"/>
        <v>0</v>
      </c>
      <c r="I19" s="4"/>
      <c r="J19" s="37">
        <f t="shared" si="2"/>
        <v>0</v>
      </c>
      <c r="K19" s="4"/>
      <c r="L19" s="37">
        <f t="shared" si="3"/>
        <v>0</v>
      </c>
    </row>
    <row r="20" spans="1:12" ht="11.1" customHeight="1">
      <c r="A20" s="88" t="s">
        <v>416</v>
      </c>
      <c r="B20" s="88" t="s">
        <v>417</v>
      </c>
      <c r="C20" s="14"/>
      <c r="D20" s="39" t="str">
        <f t="shared" si="4"/>
        <v xml:space="preserve"> </v>
      </c>
      <c r="E20" s="30"/>
      <c r="F20" s="31">
        <f t="shared" si="0"/>
        <v>0</v>
      </c>
      <c r="G20" s="30"/>
      <c r="H20" s="31">
        <f t="shared" si="1"/>
        <v>0</v>
      </c>
      <c r="I20" s="30"/>
      <c r="J20" s="31">
        <f t="shared" si="2"/>
        <v>0</v>
      </c>
      <c r="K20" s="30"/>
      <c r="L20" s="31">
        <f t="shared" si="3"/>
        <v>0</v>
      </c>
    </row>
    <row r="21" spans="1:12" ht="11.1" customHeight="1">
      <c r="A21" s="88" t="s">
        <v>418</v>
      </c>
      <c r="B21" s="88" t="s">
        <v>419</v>
      </c>
      <c r="C21" s="15">
        <f>Infra!F21</f>
        <v>0</v>
      </c>
      <c r="D21" s="33" t="str">
        <f t="shared" si="4"/>
        <v xml:space="preserve"> </v>
      </c>
      <c r="E21" s="4"/>
      <c r="F21" s="37">
        <f t="shared" si="0"/>
        <v>0</v>
      </c>
      <c r="G21" s="4"/>
      <c r="H21" s="37">
        <f t="shared" si="1"/>
        <v>0</v>
      </c>
      <c r="I21" s="4"/>
      <c r="J21" s="37">
        <f t="shared" si="2"/>
        <v>0</v>
      </c>
      <c r="K21" s="4"/>
      <c r="L21" s="37">
        <f t="shared" si="3"/>
        <v>0</v>
      </c>
    </row>
    <row r="22" spans="1:12" ht="11.1" customHeight="1">
      <c r="A22" s="88" t="s">
        <v>420</v>
      </c>
      <c r="B22" s="88" t="s">
        <v>421</v>
      </c>
      <c r="C22" s="15">
        <f>Infra!F22</f>
        <v>0</v>
      </c>
      <c r="D22" s="33" t="str">
        <f t="shared" si="4"/>
        <v xml:space="preserve"> </v>
      </c>
      <c r="E22" s="4"/>
      <c r="F22" s="37">
        <f t="shared" si="0"/>
        <v>0</v>
      </c>
      <c r="G22" s="4"/>
      <c r="H22" s="37">
        <f t="shared" si="1"/>
        <v>0</v>
      </c>
      <c r="I22" s="4"/>
      <c r="J22" s="37">
        <f t="shared" si="2"/>
        <v>0</v>
      </c>
      <c r="K22" s="4"/>
      <c r="L22" s="37">
        <f t="shared" si="3"/>
        <v>0</v>
      </c>
    </row>
    <row r="23" spans="1:12" ht="11.1" customHeight="1">
      <c r="A23" s="88" t="s">
        <v>422</v>
      </c>
      <c r="B23" s="88" t="s">
        <v>423</v>
      </c>
      <c r="C23" s="14"/>
      <c r="D23" s="39" t="str">
        <f t="shared" si="4"/>
        <v xml:space="preserve"> </v>
      </c>
      <c r="E23" s="30"/>
      <c r="F23" s="31">
        <f t="shared" si="0"/>
        <v>0</v>
      </c>
      <c r="G23" s="30"/>
      <c r="H23" s="31">
        <f t="shared" si="1"/>
        <v>0</v>
      </c>
      <c r="I23" s="30"/>
      <c r="J23" s="31">
        <f t="shared" si="2"/>
        <v>0</v>
      </c>
      <c r="K23" s="30"/>
      <c r="L23" s="31">
        <f t="shared" si="3"/>
        <v>0</v>
      </c>
    </row>
    <row r="24" spans="1:12" ht="11.1" customHeight="1">
      <c r="A24" s="88" t="s">
        <v>424</v>
      </c>
      <c r="B24" s="88" t="s">
        <v>425</v>
      </c>
      <c r="C24" s="15">
        <f>Infra!F24</f>
        <v>0</v>
      </c>
      <c r="D24" s="33" t="str">
        <f t="shared" si="4"/>
        <v xml:space="preserve"> </v>
      </c>
      <c r="E24" s="4"/>
      <c r="F24" s="37">
        <f t="shared" si="0"/>
        <v>0</v>
      </c>
      <c r="G24" s="4"/>
      <c r="H24" s="37">
        <f t="shared" si="1"/>
        <v>0</v>
      </c>
      <c r="I24" s="4"/>
      <c r="J24" s="37">
        <f t="shared" si="2"/>
        <v>0</v>
      </c>
      <c r="K24" s="4"/>
      <c r="L24" s="37">
        <f t="shared" si="3"/>
        <v>0</v>
      </c>
    </row>
    <row r="25" spans="1:12" ht="11.1" customHeight="1">
      <c r="A25" s="88" t="s">
        <v>426</v>
      </c>
      <c r="B25" s="88" t="s">
        <v>427</v>
      </c>
      <c r="C25" s="15">
        <f>Infra!F25</f>
        <v>0</v>
      </c>
      <c r="D25" s="33" t="str">
        <f t="shared" si="4"/>
        <v xml:space="preserve"> </v>
      </c>
      <c r="E25" s="4"/>
      <c r="F25" s="37">
        <f t="shared" si="0"/>
        <v>0</v>
      </c>
      <c r="G25" s="4"/>
      <c r="H25" s="37">
        <f t="shared" si="1"/>
        <v>0</v>
      </c>
      <c r="I25" s="4"/>
      <c r="J25" s="37">
        <f t="shared" si="2"/>
        <v>0</v>
      </c>
      <c r="K25" s="4"/>
      <c r="L25" s="37">
        <f t="shared" si="3"/>
        <v>0</v>
      </c>
    </row>
    <row r="26" spans="1:12" ht="11.1" customHeight="1">
      <c r="A26" s="88" t="s">
        <v>428</v>
      </c>
      <c r="B26" s="88" t="s">
        <v>429</v>
      </c>
      <c r="C26" s="14"/>
      <c r="D26" s="39" t="str">
        <f t="shared" si="4"/>
        <v xml:space="preserve"> </v>
      </c>
      <c r="E26" s="30"/>
      <c r="F26" s="31">
        <f t="shared" si="0"/>
        <v>0</v>
      </c>
      <c r="G26" s="30"/>
      <c r="H26" s="31">
        <f t="shared" si="1"/>
        <v>0</v>
      </c>
      <c r="I26" s="30"/>
      <c r="J26" s="31">
        <f t="shared" si="2"/>
        <v>0</v>
      </c>
      <c r="K26" s="30"/>
      <c r="L26" s="31">
        <f t="shared" si="3"/>
        <v>0</v>
      </c>
    </row>
    <row r="27" spans="1:12" ht="11.1" customHeight="1">
      <c r="A27" s="88" t="s">
        <v>430</v>
      </c>
      <c r="B27" s="88" t="s">
        <v>431</v>
      </c>
      <c r="C27" s="15">
        <f>Infra!F27</f>
        <v>0</v>
      </c>
      <c r="D27" s="33" t="str">
        <f t="shared" si="4"/>
        <v xml:space="preserve"> </v>
      </c>
      <c r="E27" s="4"/>
      <c r="F27" s="37">
        <f t="shared" si="0"/>
        <v>0</v>
      </c>
      <c r="G27" s="4"/>
      <c r="H27" s="37">
        <f t="shared" si="1"/>
        <v>0</v>
      </c>
      <c r="I27" s="4"/>
      <c r="J27" s="37">
        <f t="shared" si="2"/>
        <v>0</v>
      </c>
      <c r="K27" s="4"/>
      <c r="L27" s="37">
        <f t="shared" si="3"/>
        <v>0</v>
      </c>
    </row>
    <row r="28" spans="1:12" ht="11.1" customHeight="1">
      <c r="A28" s="88" t="s">
        <v>432</v>
      </c>
      <c r="B28" s="88" t="s">
        <v>433</v>
      </c>
      <c r="C28" s="15">
        <f>Infra!F28</f>
        <v>0</v>
      </c>
      <c r="D28" s="33" t="str">
        <f t="shared" si="4"/>
        <v xml:space="preserve"> </v>
      </c>
      <c r="E28" s="4"/>
      <c r="F28" s="37">
        <f t="shared" si="0"/>
        <v>0</v>
      </c>
      <c r="G28" s="4"/>
      <c r="H28" s="37">
        <f t="shared" si="1"/>
        <v>0</v>
      </c>
      <c r="I28" s="4"/>
      <c r="J28" s="37">
        <f t="shared" si="2"/>
        <v>0</v>
      </c>
      <c r="K28" s="4"/>
      <c r="L28" s="37">
        <f t="shared" si="3"/>
        <v>0</v>
      </c>
    </row>
    <row r="29" spans="1:12" ht="11.1" customHeight="1">
      <c r="A29" s="88" t="s">
        <v>434</v>
      </c>
      <c r="B29" s="88" t="s">
        <v>435</v>
      </c>
      <c r="C29" s="15">
        <f>Infra!F29</f>
        <v>0</v>
      </c>
      <c r="D29" s="33" t="str">
        <f t="shared" si="4"/>
        <v xml:space="preserve"> </v>
      </c>
      <c r="E29" s="4"/>
      <c r="F29" s="37">
        <f t="shared" si="0"/>
        <v>0</v>
      </c>
      <c r="G29" s="4"/>
      <c r="H29" s="37">
        <f t="shared" si="1"/>
        <v>0</v>
      </c>
      <c r="I29" s="4"/>
      <c r="J29" s="37">
        <f t="shared" si="2"/>
        <v>0</v>
      </c>
      <c r="K29" s="4"/>
      <c r="L29" s="37">
        <f t="shared" si="3"/>
        <v>0</v>
      </c>
    </row>
    <row r="30" spans="1:12" ht="11.1" customHeight="1">
      <c r="A30" s="88" t="s">
        <v>437</v>
      </c>
      <c r="B30" s="88" t="s">
        <v>438</v>
      </c>
      <c r="C30" s="15">
        <f>Infra!F30</f>
        <v>0</v>
      </c>
      <c r="D30" s="33" t="str">
        <f t="shared" si="4"/>
        <v xml:space="preserve"> </v>
      </c>
      <c r="E30" s="4"/>
      <c r="F30" s="37">
        <f t="shared" si="0"/>
        <v>0</v>
      </c>
      <c r="G30" s="4"/>
      <c r="H30" s="37">
        <f t="shared" si="1"/>
        <v>0</v>
      </c>
      <c r="I30" s="4"/>
      <c r="J30" s="37">
        <f t="shared" si="2"/>
        <v>0</v>
      </c>
      <c r="K30" s="4"/>
      <c r="L30" s="37">
        <f t="shared" si="3"/>
        <v>0</v>
      </c>
    </row>
    <row r="31" spans="1:12" ht="11.1" customHeight="1">
      <c r="A31" s="88" t="s">
        <v>439</v>
      </c>
      <c r="B31" s="88" t="s">
        <v>440</v>
      </c>
      <c r="C31" s="14"/>
      <c r="D31" s="39" t="str">
        <f t="shared" si="4"/>
        <v xml:space="preserve"> </v>
      </c>
      <c r="E31" s="30"/>
      <c r="F31" s="31">
        <f t="shared" si="0"/>
        <v>0</v>
      </c>
      <c r="G31" s="30"/>
      <c r="H31" s="31">
        <f t="shared" si="1"/>
        <v>0</v>
      </c>
      <c r="I31" s="30"/>
      <c r="J31" s="31">
        <f t="shared" si="2"/>
        <v>0</v>
      </c>
      <c r="K31" s="30"/>
      <c r="L31" s="31">
        <f t="shared" si="3"/>
        <v>0</v>
      </c>
    </row>
    <row r="32" spans="1:12" ht="11.1" customHeight="1">
      <c r="A32" s="88" t="s">
        <v>441</v>
      </c>
      <c r="B32" s="88" t="s">
        <v>442</v>
      </c>
      <c r="C32" s="14"/>
      <c r="D32" s="39" t="str">
        <f t="shared" si="4"/>
        <v xml:space="preserve"> </v>
      </c>
      <c r="E32" s="30"/>
      <c r="F32" s="31">
        <f t="shared" si="0"/>
        <v>0</v>
      </c>
      <c r="G32" s="30"/>
      <c r="H32" s="31">
        <f t="shared" si="1"/>
        <v>0</v>
      </c>
      <c r="I32" s="30"/>
      <c r="J32" s="31">
        <f t="shared" si="2"/>
        <v>0</v>
      </c>
      <c r="K32" s="30"/>
      <c r="L32" s="31">
        <f t="shared" si="3"/>
        <v>0</v>
      </c>
    </row>
    <row r="33" spans="1:12" ht="11.1" customHeight="1">
      <c r="A33" s="88" t="s">
        <v>443</v>
      </c>
      <c r="B33" s="88" t="s">
        <v>444</v>
      </c>
      <c r="C33" s="15">
        <f>Infra!F33</f>
        <v>0</v>
      </c>
      <c r="D33" s="33" t="str">
        <f t="shared" si="4"/>
        <v xml:space="preserve"> </v>
      </c>
      <c r="E33" s="4"/>
      <c r="F33" s="37">
        <f t="shared" si="0"/>
        <v>0</v>
      </c>
      <c r="G33" s="4"/>
      <c r="H33" s="37">
        <f t="shared" si="1"/>
        <v>0</v>
      </c>
      <c r="I33" s="4"/>
      <c r="J33" s="37">
        <f t="shared" si="2"/>
        <v>0</v>
      </c>
      <c r="K33" s="4"/>
      <c r="L33" s="37">
        <f t="shared" si="3"/>
        <v>0</v>
      </c>
    </row>
    <row r="34" spans="1:12" ht="11.1" customHeight="1">
      <c r="A34" s="88" t="s">
        <v>445</v>
      </c>
      <c r="B34" s="88" t="s">
        <v>446</v>
      </c>
      <c r="C34" s="15">
        <f>Infra!F34</f>
        <v>0</v>
      </c>
      <c r="D34" s="33" t="str">
        <f t="shared" si="4"/>
        <v xml:space="preserve"> </v>
      </c>
      <c r="E34" s="4"/>
      <c r="F34" s="37">
        <f t="shared" si="0"/>
        <v>0</v>
      </c>
      <c r="G34" s="4"/>
      <c r="H34" s="37">
        <f t="shared" si="1"/>
        <v>0</v>
      </c>
      <c r="I34" s="4"/>
      <c r="J34" s="37">
        <f t="shared" si="2"/>
        <v>0</v>
      </c>
      <c r="K34" s="4"/>
      <c r="L34" s="37">
        <f t="shared" si="3"/>
        <v>0</v>
      </c>
    </row>
    <row r="35" spans="1:12" ht="11.1" customHeight="1">
      <c r="A35" s="88" t="s">
        <v>447</v>
      </c>
      <c r="B35" s="88" t="s">
        <v>448</v>
      </c>
      <c r="C35" s="15">
        <f>Infra!F35</f>
        <v>0</v>
      </c>
      <c r="D35" s="33" t="str">
        <f t="shared" si="4"/>
        <v xml:space="preserve"> </v>
      </c>
      <c r="E35" s="4"/>
      <c r="F35" s="37">
        <f t="shared" si="0"/>
        <v>0</v>
      </c>
      <c r="G35" s="4"/>
      <c r="H35" s="37">
        <f t="shared" si="1"/>
        <v>0</v>
      </c>
      <c r="I35" s="4"/>
      <c r="J35" s="37">
        <f t="shared" si="2"/>
        <v>0</v>
      </c>
      <c r="K35" s="4"/>
      <c r="L35" s="37">
        <f t="shared" si="3"/>
        <v>0</v>
      </c>
    </row>
    <row r="36" spans="1:12" ht="11.1" customHeight="1">
      <c r="A36" s="88" t="s">
        <v>449</v>
      </c>
      <c r="B36" s="88" t="s">
        <v>450</v>
      </c>
      <c r="C36" s="15">
        <f>Infra!F36</f>
        <v>0</v>
      </c>
      <c r="D36" s="33" t="str">
        <f t="shared" si="4"/>
        <v xml:space="preserve"> </v>
      </c>
      <c r="E36" s="4"/>
      <c r="F36" s="37">
        <f t="shared" si="0"/>
        <v>0</v>
      </c>
      <c r="G36" s="4"/>
      <c r="H36" s="37">
        <f t="shared" si="1"/>
        <v>0</v>
      </c>
      <c r="I36" s="4"/>
      <c r="J36" s="37">
        <f t="shared" si="2"/>
        <v>0</v>
      </c>
      <c r="K36" s="4"/>
      <c r="L36" s="37">
        <f t="shared" si="3"/>
        <v>0</v>
      </c>
    </row>
    <row r="37" spans="1:12" ht="11.1" customHeight="1">
      <c r="A37" s="88" t="s">
        <v>451</v>
      </c>
      <c r="B37" s="88" t="s">
        <v>452</v>
      </c>
      <c r="C37" s="15">
        <f>Infra!F37</f>
        <v>0</v>
      </c>
      <c r="D37" s="33" t="str">
        <f t="shared" si="4"/>
        <v xml:space="preserve"> </v>
      </c>
      <c r="E37" s="4"/>
      <c r="F37" s="37">
        <f t="shared" si="0"/>
        <v>0</v>
      </c>
      <c r="G37" s="4"/>
      <c r="H37" s="37">
        <f t="shared" si="1"/>
        <v>0</v>
      </c>
      <c r="I37" s="4"/>
      <c r="J37" s="37">
        <f t="shared" si="2"/>
        <v>0</v>
      </c>
      <c r="K37" s="4"/>
      <c r="L37" s="37">
        <f t="shared" si="3"/>
        <v>0</v>
      </c>
    </row>
    <row r="38" spans="1:12" ht="11.1" customHeight="1">
      <c r="A38" s="88" t="s">
        <v>453</v>
      </c>
      <c r="B38" s="88" t="s">
        <v>454</v>
      </c>
      <c r="C38" s="15">
        <f>Infra!F38</f>
        <v>0</v>
      </c>
      <c r="D38" s="33" t="str">
        <f t="shared" si="4"/>
        <v xml:space="preserve"> </v>
      </c>
      <c r="E38" s="4"/>
      <c r="F38" s="37">
        <f t="shared" si="0"/>
        <v>0</v>
      </c>
      <c r="G38" s="4"/>
      <c r="H38" s="37">
        <f t="shared" si="1"/>
        <v>0</v>
      </c>
      <c r="I38" s="4"/>
      <c r="J38" s="37">
        <f t="shared" si="2"/>
        <v>0</v>
      </c>
      <c r="K38" s="4"/>
      <c r="L38" s="37">
        <f t="shared" si="3"/>
        <v>0</v>
      </c>
    </row>
    <row r="39" spans="1:12" ht="11.1" customHeight="1">
      <c r="A39" s="88" t="s">
        <v>455</v>
      </c>
      <c r="B39" s="88" t="s">
        <v>456</v>
      </c>
      <c r="C39" s="15">
        <f>Infra!F39</f>
        <v>0</v>
      </c>
      <c r="D39" s="33" t="str">
        <f t="shared" si="4"/>
        <v xml:space="preserve"> </v>
      </c>
      <c r="E39" s="4"/>
      <c r="F39" s="37">
        <f t="shared" si="0"/>
        <v>0</v>
      </c>
      <c r="G39" s="4"/>
      <c r="H39" s="37">
        <f t="shared" si="1"/>
        <v>0</v>
      </c>
      <c r="I39" s="4"/>
      <c r="J39" s="37">
        <f t="shared" si="2"/>
        <v>0</v>
      </c>
      <c r="K39" s="4"/>
      <c r="L39" s="37">
        <f t="shared" si="3"/>
        <v>0</v>
      </c>
    </row>
    <row r="40" spans="1:12" ht="11.1" customHeight="1">
      <c r="A40" s="88" t="s">
        <v>457</v>
      </c>
      <c r="B40" s="88" t="s">
        <v>458</v>
      </c>
      <c r="C40" s="15">
        <f>Infra!F40</f>
        <v>0</v>
      </c>
      <c r="D40" s="33" t="str">
        <f t="shared" si="4"/>
        <v xml:space="preserve"> </v>
      </c>
      <c r="E40" s="4"/>
      <c r="F40" s="37">
        <f t="shared" si="0"/>
        <v>0</v>
      </c>
      <c r="G40" s="4"/>
      <c r="H40" s="37">
        <f t="shared" si="1"/>
        <v>0</v>
      </c>
      <c r="I40" s="4"/>
      <c r="J40" s="37">
        <f t="shared" si="2"/>
        <v>0</v>
      </c>
      <c r="K40" s="4"/>
      <c r="L40" s="37">
        <f t="shared" si="3"/>
        <v>0</v>
      </c>
    </row>
    <row r="41" spans="1:12" ht="11.1" customHeight="1">
      <c r="A41" s="88" t="s">
        <v>459</v>
      </c>
      <c r="B41" s="88" t="s">
        <v>460</v>
      </c>
      <c r="C41" s="15">
        <f>Infra!F41</f>
        <v>0</v>
      </c>
      <c r="D41" s="33" t="str">
        <f t="shared" si="4"/>
        <v xml:space="preserve"> </v>
      </c>
      <c r="E41" s="4"/>
      <c r="F41" s="37">
        <f t="shared" si="0"/>
        <v>0</v>
      </c>
      <c r="G41" s="4"/>
      <c r="H41" s="37">
        <f t="shared" si="1"/>
        <v>0</v>
      </c>
      <c r="I41" s="4"/>
      <c r="J41" s="37">
        <f t="shared" si="2"/>
        <v>0</v>
      </c>
      <c r="K41" s="4"/>
      <c r="L41" s="37">
        <f t="shared" si="3"/>
        <v>0</v>
      </c>
    </row>
    <row r="42" spans="1:12" ht="11.1" customHeight="1">
      <c r="A42" s="88" t="s">
        <v>461</v>
      </c>
      <c r="B42" s="88" t="s">
        <v>462</v>
      </c>
      <c r="C42" s="15">
        <f>Infra!F42</f>
        <v>0</v>
      </c>
      <c r="D42" s="33" t="str">
        <f t="shared" si="4"/>
        <v xml:space="preserve"> </v>
      </c>
      <c r="E42" s="4"/>
      <c r="F42" s="37">
        <f t="shared" si="0"/>
        <v>0</v>
      </c>
      <c r="G42" s="4"/>
      <c r="H42" s="37">
        <f t="shared" si="1"/>
        <v>0</v>
      </c>
      <c r="I42" s="4"/>
      <c r="J42" s="37">
        <f t="shared" si="2"/>
        <v>0</v>
      </c>
      <c r="K42" s="4"/>
      <c r="L42" s="37">
        <f t="shared" si="3"/>
        <v>0</v>
      </c>
    </row>
    <row r="43" spans="1:12" ht="11.1" customHeight="1">
      <c r="A43" s="88" t="s">
        <v>463</v>
      </c>
      <c r="B43" s="88" t="s">
        <v>464</v>
      </c>
      <c r="C43" s="14"/>
      <c r="D43" s="39" t="str">
        <f t="shared" si="4"/>
        <v xml:space="preserve"> </v>
      </c>
      <c r="E43" s="30"/>
      <c r="F43" s="31">
        <f t="shared" si="0"/>
        <v>0</v>
      </c>
      <c r="G43" s="30"/>
      <c r="H43" s="31">
        <f t="shared" si="1"/>
        <v>0</v>
      </c>
      <c r="I43" s="30"/>
      <c r="J43" s="31">
        <f t="shared" si="2"/>
        <v>0</v>
      </c>
      <c r="K43" s="30"/>
      <c r="L43" s="31">
        <f t="shared" si="3"/>
        <v>0</v>
      </c>
    </row>
    <row r="44" spans="1:12" ht="11.1" customHeight="1">
      <c r="A44" s="88" t="s">
        <v>465</v>
      </c>
      <c r="B44" s="88" t="s">
        <v>466</v>
      </c>
      <c r="C44" s="15">
        <f>Infra!F44</f>
        <v>0</v>
      </c>
      <c r="D44" s="33" t="str">
        <f t="shared" si="4"/>
        <v xml:space="preserve"> </v>
      </c>
      <c r="E44" s="4"/>
      <c r="F44" s="37">
        <f t="shared" si="0"/>
        <v>0</v>
      </c>
      <c r="G44" s="4"/>
      <c r="H44" s="37">
        <f t="shared" si="1"/>
        <v>0</v>
      </c>
      <c r="I44" s="4"/>
      <c r="J44" s="37">
        <f t="shared" si="2"/>
        <v>0</v>
      </c>
      <c r="K44" s="4"/>
      <c r="L44" s="37">
        <f t="shared" si="3"/>
        <v>0</v>
      </c>
    </row>
    <row r="45" spans="1:12" ht="11.1" customHeight="1">
      <c r="A45" s="88" t="s">
        <v>467</v>
      </c>
      <c r="B45" s="88" t="s">
        <v>468</v>
      </c>
      <c r="C45" s="15">
        <f>Infra!F45</f>
        <v>0</v>
      </c>
      <c r="D45" s="33" t="str">
        <f t="shared" si="4"/>
        <v xml:space="preserve"> </v>
      </c>
      <c r="E45" s="4"/>
      <c r="F45" s="37">
        <f t="shared" si="0"/>
        <v>0</v>
      </c>
      <c r="G45" s="4"/>
      <c r="H45" s="37">
        <f t="shared" si="1"/>
        <v>0</v>
      </c>
      <c r="I45" s="4"/>
      <c r="J45" s="37">
        <f t="shared" si="2"/>
        <v>0</v>
      </c>
      <c r="K45" s="4"/>
      <c r="L45" s="37">
        <f t="shared" si="3"/>
        <v>0</v>
      </c>
    </row>
    <row r="46" spans="1:12" ht="11.1" customHeight="1">
      <c r="A46" s="88" t="s">
        <v>469</v>
      </c>
      <c r="B46" s="88" t="s">
        <v>470</v>
      </c>
      <c r="C46" s="14"/>
      <c r="D46" s="39" t="str">
        <f t="shared" si="4"/>
        <v xml:space="preserve"> </v>
      </c>
      <c r="E46" s="30"/>
      <c r="F46" s="31">
        <f t="shared" si="0"/>
        <v>0</v>
      </c>
      <c r="G46" s="30"/>
      <c r="H46" s="31">
        <f t="shared" si="1"/>
        <v>0</v>
      </c>
      <c r="I46" s="30"/>
      <c r="J46" s="31">
        <f t="shared" si="2"/>
        <v>0</v>
      </c>
      <c r="K46" s="30"/>
      <c r="L46" s="31">
        <f t="shared" si="3"/>
        <v>0</v>
      </c>
    </row>
    <row r="47" spans="1:12" ht="11.1" customHeight="1">
      <c r="A47" s="88" t="s">
        <v>471</v>
      </c>
      <c r="B47" s="88" t="s">
        <v>472</v>
      </c>
      <c r="C47" s="14"/>
      <c r="D47" s="39" t="str">
        <f t="shared" si="4"/>
        <v xml:space="preserve"> </v>
      </c>
      <c r="E47" s="30"/>
      <c r="F47" s="31">
        <f t="shared" si="0"/>
        <v>0</v>
      </c>
      <c r="G47" s="30"/>
      <c r="H47" s="31">
        <f t="shared" si="1"/>
        <v>0</v>
      </c>
      <c r="I47" s="30"/>
      <c r="J47" s="31">
        <f t="shared" si="2"/>
        <v>0</v>
      </c>
      <c r="K47" s="30"/>
      <c r="L47" s="31">
        <f t="shared" si="3"/>
        <v>0</v>
      </c>
    </row>
    <row r="48" spans="1:12" ht="11.1" customHeight="1">
      <c r="A48" s="88" t="s">
        <v>473</v>
      </c>
      <c r="B48" s="88" t="s">
        <v>474</v>
      </c>
      <c r="C48" s="15">
        <f>Infra!F48</f>
        <v>0</v>
      </c>
      <c r="D48" s="33" t="str">
        <f t="shared" si="4"/>
        <v xml:space="preserve"> </v>
      </c>
      <c r="E48" s="4"/>
      <c r="F48" s="37">
        <f t="shared" si="0"/>
        <v>0</v>
      </c>
      <c r="G48" s="4"/>
      <c r="H48" s="37">
        <f t="shared" si="1"/>
        <v>0</v>
      </c>
      <c r="I48" s="4"/>
      <c r="J48" s="37">
        <f t="shared" si="2"/>
        <v>0</v>
      </c>
      <c r="K48" s="4"/>
      <c r="L48" s="37">
        <f t="shared" si="3"/>
        <v>0</v>
      </c>
    </row>
    <row r="49" spans="1:12" ht="11.1" customHeight="1">
      <c r="A49" s="88" t="s">
        <v>475</v>
      </c>
      <c r="B49" s="88" t="s">
        <v>476</v>
      </c>
      <c r="C49" s="14"/>
      <c r="D49" s="39" t="str">
        <f t="shared" si="4"/>
        <v xml:space="preserve"> </v>
      </c>
      <c r="E49" s="30"/>
      <c r="F49" s="31">
        <f t="shared" si="0"/>
        <v>0</v>
      </c>
      <c r="G49" s="30"/>
      <c r="H49" s="31">
        <f t="shared" si="1"/>
        <v>0</v>
      </c>
      <c r="I49" s="30"/>
      <c r="J49" s="31">
        <f t="shared" si="2"/>
        <v>0</v>
      </c>
      <c r="K49" s="30"/>
      <c r="L49" s="31">
        <f t="shared" si="3"/>
        <v>0</v>
      </c>
    </row>
    <row r="50" spans="1:12" ht="11.1" customHeight="1">
      <c r="A50" s="88" t="s">
        <v>477</v>
      </c>
      <c r="B50" s="88" t="s">
        <v>478</v>
      </c>
      <c r="C50" s="15">
        <f>Infra!F50</f>
        <v>0</v>
      </c>
      <c r="D50" s="33" t="str">
        <f t="shared" si="4"/>
        <v xml:space="preserve"> </v>
      </c>
      <c r="E50" s="4"/>
      <c r="F50" s="37">
        <f t="shared" si="0"/>
        <v>0</v>
      </c>
      <c r="G50" s="4"/>
      <c r="H50" s="37">
        <f t="shared" si="1"/>
        <v>0</v>
      </c>
      <c r="I50" s="4"/>
      <c r="J50" s="37">
        <f t="shared" si="2"/>
        <v>0</v>
      </c>
      <c r="K50" s="4"/>
      <c r="L50" s="37">
        <f t="shared" si="3"/>
        <v>0</v>
      </c>
    </row>
    <row r="51" spans="1:12" ht="11.1" customHeight="1">
      <c r="A51" s="88" t="s">
        <v>479</v>
      </c>
      <c r="B51" s="88" t="s">
        <v>480</v>
      </c>
      <c r="C51" s="14"/>
      <c r="D51" s="39" t="str">
        <f t="shared" si="4"/>
        <v xml:space="preserve"> </v>
      </c>
      <c r="E51" s="30"/>
      <c r="F51" s="31">
        <f t="shared" si="0"/>
        <v>0</v>
      </c>
      <c r="G51" s="30"/>
      <c r="H51" s="31">
        <f t="shared" si="1"/>
        <v>0</v>
      </c>
      <c r="I51" s="30"/>
      <c r="J51" s="31">
        <f t="shared" si="2"/>
        <v>0</v>
      </c>
      <c r="K51" s="30"/>
      <c r="L51" s="31">
        <f t="shared" si="3"/>
        <v>0</v>
      </c>
    </row>
    <row r="52" spans="1:12" ht="11.1" customHeight="1">
      <c r="A52" s="88" t="s">
        <v>481</v>
      </c>
      <c r="B52" s="88" t="s">
        <v>482</v>
      </c>
      <c r="C52" s="15">
        <f>Infra!F52</f>
        <v>0</v>
      </c>
      <c r="D52" s="33" t="str">
        <f t="shared" si="4"/>
        <v xml:space="preserve"> </v>
      </c>
      <c r="E52" s="4"/>
      <c r="F52" s="37">
        <f t="shared" si="0"/>
        <v>0</v>
      </c>
      <c r="G52" s="4"/>
      <c r="H52" s="37">
        <f t="shared" si="1"/>
        <v>0</v>
      </c>
      <c r="I52" s="4"/>
      <c r="J52" s="37">
        <f t="shared" si="2"/>
        <v>0</v>
      </c>
      <c r="K52" s="4"/>
      <c r="L52" s="37">
        <f t="shared" si="3"/>
        <v>0</v>
      </c>
    </row>
    <row r="53" spans="1:12" ht="11.1" customHeight="1">
      <c r="A53" s="89" t="s">
        <v>483</v>
      </c>
      <c r="B53" s="89" t="s">
        <v>484</v>
      </c>
      <c r="C53" s="15">
        <f>Infra!F53</f>
        <v>0</v>
      </c>
      <c r="D53" s="33" t="str">
        <f t="shared" si="4"/>
        <v xml:space="preserve"> </v>
      </c>
      <c r="E53" s="4"/>
      <c r="F53" s="37">
        <f t="shared" si="0"/>
        <v>0</v>
      </c>
      <c r="G53" s="4"/>
      <c r="H53" s="37">
        <f t="shared" si="1"/>
        <v>0</v>
      </c>
      <c r="I53" s="4"/>
      <c r="J53" s="37">
        <f t="shared" si="2"/>
        <v>0</v>
      </c>
      <c r="K53" s="4"/>
      <c r="L53" s="37">
        <f t="shared" si="3"/>
        <v>0</v>
      </c>
    </row>
    <row r="54" spans="1:12" ht="18" customHeight="1">
      <c r="A54" s="47" t="s">
        <v>6</v>
      </c>
      <c r="B54" s="48"/>
      <c r="C54" s="18">
        <f>SUM(C8:C53)</f>
        <v>0</v>
      </c>
      <c r="D54" s="19">
        <f>SUM(D8:D53)</f>
        <v>0</v>
      </c>
      <c r="E54" s="34">
        <f>SUMPRODUCT(E8:E53,$D$8:$D$53)/100</f>
        <v>0</v>
      </c>
      <c r="F54" s="36">
        <f>E54</f>
        <v>0</v>
      </c>
      <c r="G54" s="34">
        <f>SUMPRODUCT(G8:G53,$D$8:$D$53)/100</f>
        <v>0</v>
      </c>
      <c r="H54" s="36">
        <f>F54+G54</f>
        <v>0</v>
      </c>
      <c r="I54" s="34">
        <f>SUMPRODUCT(I8:I53,$D$8:$D$53)/100</f>
        <v>0</v>
      </c>
      <c r="J54" s="36">
        <f>H54+I54</f>
        <v>0</v>
      </c>
      <c r="K54" s="34">
        <f>SUMPRODUCT(K8:K53,$D$8:$D$53)/100</f>
        <v>0</v>
      </c>
      <c r="L54" s="36">
        <f>J54+K54</f>
        <v>0</v>
      </c>
    </row>
    <row r="55" spans="1:12" ht="11.1" customHeight="1"/>
    <row r="56" spans="1:12">
      <c r="E56" s="2"/>
      <c r="F56" s="2"/>
      <c r="K56" s="21"/>
      <c r="L56" s="2"/>
    </row>
  </sheetData>
  <sheetProtection sheet="1" objects="1" scenarios="1" insertRows="0" deleteRows="0"/>
  <mergeCells count="9">
    <mergeCell ref="A1:L1"/>
    <mergeCell ref="A2:L2"/>
    <mergeCell ref="B5:B7"/>
    <mergeCell ref="C5:C7"/>
    <mergeCell ref="E5:L5"/>
    <mergeCell ref="E6:F6"/>
    <mergeCell ref="G6:H6"/>
    <mergeCell ref="I6:J6"/>
    <mergeCell ref="K6:L6"/>
  </mergeCells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6"/>
  <sheetViews>
    <sheetView showGridLines="0" showZeros="0" zoomScaleNormal="100" zoomScaleSheetLayoutView="100" workbookViewId="0">
      <pane xSplit="4" ySplit="7" topLeftCell="E8" activePane="bottomRight" state="frozen"/>
      <selection activeCell="B4" sqref="B4:E4"/>
      <selection pane="topRight" activeCell="B4" sqref="B4:E4"/>
      <selection pane="bottomLeft" activeCell="B4" sqref="B4:E4"/>
      <selection pane="bottomRight" activeCell="E10" sqref="E10"/>
    </sheetView>
  </sheetViews>
  <sheetFormatPr defaultRowHeight="12.75"/>
  <cols>
    <col min="1" max="1" width="9.42578125" style="1" customWidth="1"/>
    <col min="2" max="2" width="61.42578125" style="1" customWidth="1"/>
    <col min="3" max="3" width="11.7109375" style="1" customWidth="1"/>
    <col min="4" max="4" width="5.7109375" style="20" customWidth="1"/>
    <col min="5" max="12" width="5.7109375" style="1" customWidth="1"/>
    <col min="13" max="16384" width="9.140625" style="1"/>
  </cols>
  <sheetData>
    <row r="1" spans="1:12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s="28" customFormat="1" ht="18.75" customHeight="1">
      <c r="A2" s="131" t="s">
        <v>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0.5" customHeight="1">
      <c r="A3" s="2" t="s">
        <v>36</v>
      </c>
      <c r="B3" s="2" t="str">
        <f>Infra!B4</f>
        <v>(nome do conjunto)</v>
      </c>
      <c r="C3" s="2"/>
      <c r="D3" s="5"/>
      <c r="E3" s="2"/>
      <c r="G3" s="2"/>
      <c r="H3" s="2"/>
    </row>
    <row r="4" spans="1:12" ht="10.5" customHeight="1">
      <c r="A4" s="2" t="s">
        <v>39</v>
      </c>
      <c r="B4" s="2" t="str">
        <f>Infra!B5</f>
        <v>(nome da cidade)</v>
      </c>
      <c r="C4" s="2"/>
      <c r="D4" s="5"/>
      <c r="E4" s="2"/>
      <c r="G4" s="2"/>
      <c r="H4" s="2"/>
    </row>
    <row r="5" spans="1:12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</row>
    <row r="6" spans="1:12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</row>
    <row r="7" spans="1:12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</row>
    <row r="8" spans="1:12" ht="11.1" customHeight="1">
      <c r="A8" s="88" t="s">
        <v>392</v>
      </c>
      <c r="B8" s="88" t="s">
        <v>393</v>
      </c>
      <c r="C8" s="14"/>
      <c r="D8" s="39"/>
      <c r="E8" s="30"/>
      <c r="F8" s="31">
        <f t="shared" ref="F8:F53" si="0">E8</f>
        <v>0</v>
      </c>
      <c r="G8" s="30"/>
      <c r="H8" s="31">
        <f t="shared" ref="H8:H53" si="1">F8+G8</f>
        <v>0</v>
      </c>
      <c r="I8" s="30"/>
      <c r="J8" s="31">
        <f t="shared" ref="J8:J53" si="2">H8+I8</f>
        <v>0</v>
      </c>
      <c r="K8" s="30"/>
      <c r="L8" s="31">
        <f t="shared" ref="L8:L53" si="3">J8+K8</f>
        <v>0</v>
      </c>
    </row>
    <row r="9" spans="1:12" ht="11.1" customHeight="1">
      <c r="A9" s="88" t="s">
        <v>394</v>
      </c>
      <c r="B9" s="88" t="s">
        <v>395</v>
      </c>
      <c r="C9" s="14"/>
      <c r="D9" s="39" t="str">
        <f t="shared" ref="D9:D53" si="4">IF(OR(ISBLANK(C9),C9=0)," ",C9/C$54*100)</f>
        <v xml:space="preserve"> </v>
      </c>
      <c r="E9" s="30"/>
      <c r="F9" s="31">
        <f t="shared" si="0"/>
        <v>0</v>
      </c>
      <c r="G9" s="30"/>
      <c r="H9" s="31">
        <f t="shared" si="1"/>
        <v>0</v>
      </c>
      <c r="I9" s="30"/>
      <c r="J9" s="31">
        <f t="shared" si="2"/>
        <v>0</v>
      </c>
      <c r="K9" s="30"/>
      <c r="L9" s="31">
        <f t="shared" si="3"/>
        <v>0</v>
      </c>
    </row>
    <row r="10" spans="1:12" ht="11.1" customHeight="1">
      <c r="A10" s="88" t="s">
        <v>396</v>
      </c>
      <c r="B10" s="88" t="s">
        <v>397</v>
      </c>
      <c r="C10" s="15">
        <f>Infra!F10</f>
        <v>0</v>
      </c>
      <c r="D10" s="33" t="str">
        <f t="shared" si="4"/>
        <v xml:space="preserve"> </v>
      </c>
      <c r="E10" s="4"/>
      <c r="F10" s="37">
        <f t="shared" si="0"/>
        <v>0</v>
      </c>
      <c r="G10" s="4"/>
      <c r="H10" s="37">
        <f t="shared" si="1"/>
        <v>0</v>
      </c>
      <c r="I10" s="4"/>
      <c r="J10" s="37">
        <f t="shared" si="2"/>
        <v>0</v>
      </c>
      <c r="K10" s="4"/>
      <c r="L10" s="37">
        <f t="shared" si="3"/>
        <v>0</v>
      </c>
    </row>
    <row r="11" spans="1:12" ht="11.1" customHeight="1">
      <c r="A11" s="88" t="s">
        <v>398</v>
      </c>
      <c r="B11" s="88" t="s">
        <v>399</v>
      </c>
      <c r="C11" s="15">
        <f>Infra!F11</f>
        <v>0</v>
      </c>
      <c r="D11" s="33" t="str">
        <f t="shared" si="4"/>
        <v xml:space="preserve"> </v>
      </c>
      <c r="E11" s="4"/>
      <c r="F11" s="37">
        <f t="shared" si="0"/>
        <v>0</v>
      </c>
      <c r="G11" s="4"/>
      <c r="H11" s="37">
        <f t="shared" si="1"/>
        <v>0</v>
      </c>
      <c r="I11" s="4"/>
      <c r="J11" s="37">
        <f t="shared" si="2"/>
        <v>0</v>
      </c>
      <c r="K11" s="4"/>
      <c r="L11" s="37">
        <f t="shared" si="3"/>
        <v>0</v>
      </c>
    </row>
    <row r="12" spans="1:12" ht="11.1" customHeight="1">
      <c r="A12" s="88" t="s">
        <v>400</v>
      </c>
      <c r="B12" s="88" t="s">
        <v>401</v>
      </c>
      <c r="C12" s="14"/>
      <c r="D12" s="39" t="str">
        <f t="shared" si="4"/>
        <v xml:space="preserve"> 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</row>
    <row r="13" spans="1:12" ht="11.1" customHeight="1">
      <c r="A13" s="88" t="s">
        <v>402</v>
      </c>
      <c r="B13" s="88" t="s">
        <v>403</v>
      </c>
      <c r="C13" s="14"/>
      <c r="D13" s="39" t="str">
        <f t="shared" si="4"/>
        <v xml:space="preserve"> </v>
      </c>
      <c r="E13" s="30"/>
      <c r="F13" s="31">
        <f t="shared" si="0"/>
        <v>0</v>
      </c>
      <c r="G13" s="30"/>
      <c r="H13" s="31">
        <f t="shared" si="1"/>
        <v>0</v>
      </c>
      <c r="I13" s="30"/>
      <c r="J13" s="31">
        <f t="shared" si="2"/>
        <v>0</v>
      </c>
      <c r="K13" s="30"/>
      <c r="L13" s="31">
        <f t="shared" si="3"/>
        <v>0</v>
      </c>
    </row>
    <row r="14" spans="1:12" ht="11.1" customHeight="1">
      <c r="A14" s="88" t="s">
        <v>404</v>
      </c>
      <c r="B14" s="88" t="s">
        <v>405</v>
      </c>
      <c r="C14" s="15">
        <f>Infra!F14</f>
        <v>0</v>
      </c>
      <c r="D14" s="33" t="str">
        <f t="shared" si="4"/>
        <v xml:space="preserve"> </v>
      </c>
      <c r="E14" s="4"/>
      <c r="F14" s="37">
        <f t="shared" si="0"/>
        <v>0</v>
      </c>
      <c r="G14" s="4"/>
      <c r="H14" s="37">
        <f t="shared" si="1"/>
        <v>0</v>
      </c>
      <c r="I14" s="4"/>
      <c r="J14" s="37">
        <f t="shared" si="2"/>
        <v>0</v>
      </c>
      <c r="K14" s="4"/>
      <c r="L14" s="37">
        <f t="shared" si="3"/>
        <v>0</v>
      </c>
    </row>
    <row r="15" spans="1:12" ht="11.1" customHeight="1">
      <c r="A15" s="88" t="s">
        <v>406</v>
      </c>
      <c r="B15" s="88" t="s">
        <v>407</v>
      </c>
      <c r="C15" s="15">
        <f>Infra!F15</f>
        <v>0</v>
      </c>
      <c r="D15" s="33" t="str">
        <f t="shared" si="4"/>
        <v xml:space="preserve"> </v>
      </c>
      <c r="E15" s="4"/>
      <c r="F15" s="37">
        <f t="shared" si="0"/>
        <v>0</v>
      </c>
      <c r="G15" s="4"/>
      <c r="H15" s="37">
        <f t="shared" si="1"/>
        <v>0</v>
      </c>
      <c r="I15" s="4"/>
      <c r="J15" s="37">
        <f t="shared" si="2"/>
        <v>0</v>
      </c>
      <c r="K15" s="4"/>
      <c r="L15" s="37">
        <f t="shared" si="3"/>
        <v>0</v>
      </c>
    </row>
    <row r="16" spans="1:12" ht="11.1" customHeight="1">
      <c r="A16" s="88" t="s">
        <v>408</v>
      </c>
      <c r="B16" s="88" t="s">
        <v>409</v>
      </c>
      <c r="C16" s="15">
        <f>Infra!F16</f>
        <v>0</v>
      </c>
      <c r="D16" s="33" t="str">
        <f t="shared" si="4"/>
        <v xml:space="preserve"> </v>
      </c>
      <c r="E16" s="4"/>
      <c r="F16" s="37">
        <f t="shared" si="0"/>
        <v>0</v>
      </c>
      <c r="G16" s="4"/>
      <c r="H16" s="37">
        <f t="shared" si="1"/>
        <v>0</v>
      </c>
      <c r="I16" s="4"/>
      <c r="J16" s="37">
        <f t="shared" si="2"/>
        <v>0</v>
      </c>
      <c r="K16" s="4"/>
      <c r="L16" s="37">
        <f t="shared" si="3"/>
        <v>0</v>
      </c>
    </row>
    <row r="17" spans="1:12" ht="11.1" customHeight="1">
      <c r="A17" s="88" t="s">
        <v>410</v>
      </c>
      <c r="B17" s="88" t="s">
        <v>411</v>
      </c>
      <c r="C17" s="15">
        <f>Infra!F17</f>
        <v>0</v>
      </c>
      <c r="D17" s="33" t="str">
        <f t="shared" si="4"/>
        <v xml:space="preserve"> </v>
      </c>
      <c r="E17" s="4"/>
      <c r="F17" s="37">
        <f t="shared" si="0"/>
        <v>0</v>
      </c>
      <c r="G17" s="4"/>
      <c r="H17" s="37">
        <f t="shared" si="1"/>
        <v>0</v>
      </c>
      <c r="I17" s="4"/>
      <c r="J17" s="37">
        <f t="shared" si="2"/>
        <v>0</v>
      </c>
      <c r="K17" s="4"/>
      <c r="L17" s="37">
        <f t="shared" si="3"/>
        <v>0</v>
      </c>
    </row>
    <row r="18" spans="1:12" ht="11.1" customHeight="1">
      <c r="A18" s="88" t="s">
        <v>412</v>
      </c>
      <c r="B18" s="88" t="s">
        <v>413</v>
      </c>
      <c r="C18" s="15">
        <f>Infra!F18</f>
        <v>0</v>
      </c>
      <c r="D18" s="33" t="str">
        <f t="shared" si="4"/>
        <v xml:space="preserve"> </v>
      </c>
      <c r="E18" s="4"/>
      <c r="F18" s="37">
        <f t="shared" si="0"/>
        <v>0</v>
      </c>
      <c r="G18" s="4"/>
      <c r="H18" s="37">
        <f t="shared" si="1"/>
        <v>0</v>
      </c>
      <c r="I18" s="4"/>
      <c r="J18" s="37">
        <f t="shared" si="2"/>
        <v>0</v>
      </c>
      <c r="K18" s="4"/>
      <c r="L18" s="37">
        <f t="shared" si="3"/>
        <v>0</v>
      </c>
    </row>
    <row r="19" spans="1:12" ht="11.1" customHeight="1">
      <c r="A19" s="88" t="s">
        <v>414</v>
      </c>
      <c r="B19" s="88" t="s">
        <v>415</v>
      </c>
      <c r="C19" s="15">
        <f>Infra!F19</f>
        <v>0</v>
      </c>
      <c r="D19" s="33" t="str">
        <f t="shared" si="4"/>
        <v xml:space="preserve"> </v>
      </c>
      <c r="E19" s="4"/>
      <c r="F19" s="37">
        <f t="shared" si="0"/>
        <v>0</v>
      </c>
      <c r="G19" s="4"/>
      <c r="H19" s="37">
        <f t="shared" si="1"/>
        <v>0</v>
      </c>
      <c r="I19" s="4"/>
      <c r="J19" s="37">
        <f t="shared" si="2"/>
        <v>0</v>
      </c>
      <c r="K19" s="4"/>
      <c r="L19" s="37">
        <f t="shared" si="3"/>
        <v>0</v>
      </c>
    </row>
    <row r="20" spans="1:12" ht="11.1" customHeight="1">
      <c r="A20" s="88" t="s">
        <v>416</v>
      </c>
      <c r="B20" s="88" t="s">
        <v>417</v>
      </c>
      <c r="C20" s="14"/>
      <c r="D20" s="39" t="str">
        <f t="shared" si="4"/>
        <v xml:space="preserve"> </v>
      </c>
      <c r="E20" s="30"/>
      <c r="F20" s="31">
        <f t="shared" si="0"/>
        <v>0</v>
      </c>
      <c r="G20" s="30"/>
      <c r="H20" s="31">
        <f t="shared" si="1"/>
        <v>0</v>
      </c>
      <c r="I20" s="30"/>
      <c r="J20" s="31">
        <f t="shared" si="2"/>
        <v>0</v>
      </c>
      <c r="K20" s="30"/>
      <c r="L20" s="31">
        <f t="shared" si="3"/>
        <v>0</v>
      </c>
    </row>
    <row r="21" spans="1:12" ht="11.1" customHeight="1">
      <c r="A21" s="88" t="s">
        <v>418</v>
      </c>
      <c r="B21" s="88" t="s">
        <v>419</v>
      </c>
      <c r="C21" s="15">
        <f>Infra!F21</f>
        <v>0</v>
      </c>
      <c r="D21" s="33" t="str">
        <f t="shared" si="4"/>
        <v xml:space="preserve"> </v>
      </c>
      <c r="E21" s="4"/>
      <c r="F21" s="37">
        <f t="shared" si="0"/>
        <v>0</v>
      </c>
      <c r="G21" s="4"/>
      <c r="H21" s="37">
        <f t="shared" si="1"/>
        <v>0</v>
      </c>
      <c r="I21" s="4"/>
      <c r="J21" s="37">
        <f t="shared" si="2"/>
        <v>0</v>
      </c>
      <c r="K21" s="4"/>
      <c r="L21" s="37">
        <f t="shared" si="3"/>
        <v>0</v>
      </c>
    </row>
    <row r="22" spans="1:12" ht="11.1" customHeight="1">
      <c r="A22" s="88" t="s">
        <v>420</v>
      </c>
      <c r="B22" s="88" t="s">
        <v>421</v>
      </c>
      <c r="C22" s="15">
        <f>Infra!F22</f>
        <v>0</v>
      </c>
      <c r="D22" s="33" t="str">
        <f t="shared" si="4"/>
        <v xml:space="preserve"> </v>
      </c>
      <c r="E22" s="4"/>
      <c r="F22" s="37">
        <f t="shared" si="0"/>
        <v>0</v>
      </c>
      <c r="G22" s="4"/>
      <c r="H22" s="37">
        <f t="shared" si="1"/>
        <v>0</v>
      </c>
      <c r="I22" s="4"/>
      <c r="J22" s="37">
        <f t="shared" si="2"/>
        <v>0</v>
      </c>
      <c r="K22" s="4"/>
      <c r="L22" s="37">
        <f t="shared" si="3"/>
        <v>0</v>
      </c>
    </row>
    <row r="23" spans="1:12" ht="11.1" customHeight="1">
      <c r="A23" s="88" t="s">
        <v>422</v>
      </c>
      <c r="B23" s="88" t="s">
        <v>423</v>
      </c>
      <c r="C23" s="14"/>
      <c r="D23" s="39" t="str">
        <f t="shared" si="4"/>
        <v xml:space="preserve"> </v>
      </c>
      <c r="E23" s="30"/>
      <c r="F23" s="31">
        <f t="shared" si="0"/>
        <v>0</v>
      </c>
      <c r="G23" s="30"/>
      <c r="H23" s="31">
        <f t="shared" si="1"/>
        <v>0</v>
      </c>
      <c r="I23" s="30"/>
      <c r="J23" s="31">
        <f t="shared" si="2"/>
        <v>0</v>
      </c>
      <c r="K23" s="30"/>
      <c r="L23" s="31">
        <f t="shared" si="3"/>
        <v>0</v>
      </c>
    </row>
    <row r="24" spans="1:12" ht="11.1" customHeight="1">
      <c r="A24" s="88" t="s">
        <v>424</v>
      </c>
      <c r="B24" s="88" t="s">
        <v>425</v>
      </c>
      <c r="C24" s="15">
        <f>Infra!F24</f>
        <v>0</v>
      </c>
      <c r="D24" s="33" t="str">
        <f t="shared" si="4"/>
        <v xml:space="preserve"> </v>
      </c>
      <c r="E24" s="4"/>
      <c r="F24" s="37">
        <f t="shared" si="0"/>
        <v>0</v>
      </c>
      <c r="G24" s="4"/>
      <c r="H24" s="37">
        <f t="shared" si="1"/>
        <v>0</v>
      </c>
      <c r="I24" s="4"/>
      <c r="J24" s="37">
        <f t="shared" si="2"/>
        <v>0</v>
      </c>
      <c r="K24" s="4"/>
      <c r="L24" s="37">
        <f t="shared" si="3"/>
        <v>0</v>
      </c>
    </row>
    <row r="25" spans="1:12" ht="11.1" customHeight="1">
      <c r="A25" s="88" t="s">
        <v>426</v>
      </c>
      <c r="B25" s="88" t="s">
        <v>427</v>
      </c>
      <c r="C25" s="15">
        <f>Infra!F25</f>
        <v>0</v>
      </c>
      <c r="D25" s="33" t="str">
        <f t="shared" si="4"/>
        <v xml:space="preserve"> </v>
      </c>
      <c r="E25" s="4"/>
      <c r="F25" s="37">
        <f t="shared" si="0"/>
        <v>0</v>
      </c>
      <c r="G25" s="4"/>
      <c r="H25" s="37">
        <f t="shared" si="1"/>
        <v>0</v>
      </c>
      <c r="I25" s="4"/>
      <c r="J25" s="37">
        <f t="shared" si="2"/>
        <v>0</v>
      </c>
      <c r="K25" s="4"/>
      <c r="L25" s="37">
        <f t="shared" si="3"/>
        <v>0</v>
      </c>
    </row>
    <row r="26" spans="1:12" ht="11.1" customHeight="1">
      <c r="A26" s="88" t="s">
        <v>428</v>
      </c>
      <c r="B26" s="88" t="s">
        <v>429</v>
      </c>
      <c r="C26" s="14"/>
      <c r="D26" s="39" t="str">
        <f t="shared" si="4"/>
        <v xml:space="preserve"> </v>
      </c>
      <c r="E26" s="30"/>
      <c r="F26" s="31">
        <f t="shared" si="0"/>
        <v>0</v>
      </c>
      <c r="G26" s="30"/>
      <c r="H26" s="31">
        <f t="shared" si="1"/>
        <v>0</v>
      </c>
      <c r="I26" s="30"/>
      <c r="J26" s="31">
        <f t="shared" si="2"/>
        <v>0</v>
      </c>
      <c r="K26" s="30"/>
      <c r="L26" s="31">
        <f t="shared" si="3"/>
        <v>0</v>
      </c>
    </row>
    <row r="27" spans="1:12" ht="11.1" customHeight="1">
      <c r="A27" s="88" t="s">
        <v>430</v>
      </c>
      <c r="B27" s="88" t="s">
        <v>431</v>
      </c>
      <c r="C27" s="15">
        <f>Infra!F27</f>
        <v>0</v>
      </c>
      <c r="D27" s="33" t="str">
        <f t="shared" si="4"/>
        <v xml:space="preserve"> </v>
      </c>
      <c r="E27" s="4"/>
      <c r="F27" s="37">
        <f t="shared" si="0"/>
        <v>0</v>
      </c>
      <c r="G27" s="4"/>
      <c r="H27" s="37">
        <f t="shared" si="1"/>
        <v>0</v>
      </c>
      <c r="I27" s="4"/>
      <c r="J27" s="37">
        <f t="shared" si="2"/>
        <v>0</v>
      </c>
      <c r="K27" s="4"/>
      <c r="L27" s="37">
        <f t="shared" si="3"/>
        <v>0</v>
      </c>
    </row>
    <row r="28" spans="1:12" ht="11.1" customHeight="1">
      <c r="A28" s="88" t="s">
        <v>432</v>
      </c>
      <c r="B28" s="88" t="s">
        <v>433</v>
      </c>
      <c r="C28" s="15">
        <f>Infra!F28</f>
        <v>0</v>
      </c>
      <c r="D28" s="33" t="str">
        <f t="shared" si="4"/>
        <v xml:space="preserve"> </v>
      </c>
      <c r="E28" s="4"/>
      <c r="F28" s="37">
        <f t="shared" si="0"/>
        <v>0</v>
      </c>
      <c r="G28" s="4"/>
      <c r="H28" s="37">
        <f t="shared" si="1"/>
        <v>0</v>
      </c>
      <c r="I28" s="4"/>
      <c r="J28" s="37">
        <f t="shared" si="2"/>
        <v>0</v>
      </c>
      <c r="K28" s="4"/>
      <c r="L28" s="37">
        <f t="shared" si="3"/>
        <v>0</v>
      </c>
    </row>
    <row r="29" spans="1:12" ht="11.1" customHeight="1">
      <c r="A29" s="88" t="s">
        <v>434</v>
      </c>
      <c r="B29" s="88" t="s">
        <v>435</v>
      </c>
      <c r="C29" s="15">
        <f>Infra!F29</f>
        <v>0</v>
      </c>
      <c r="D29" s="33" t="str">
        <f t="shared" si="4"/>
        <v xml:space="preserve"> </v>
      </c>
      <c r="E29" s="4"/>
      <c r="F29" s="37">
        <f t="shared" si="0"/>
        <v>0</v>
      </c>
      <c r="G29" s="4"/>
      <c r="H29" s="37">
        <f t="shared" si="1"/>
        <v>0</v>
      </c>
      <c r="I29" s="4"/>
      <c r="J29" s="37">
        <f t="shared" si="2"/>
        <v>0</v>
      </c>
      <c r="K29" s="4"/>
      <c r="L29" s="37">
        <f t="shared" si="3"/>
        <v>0</v>
      </c>
    </row>
    <row r="30" spans="1:12" ht="11.1" customHeight="1">
      <c r="A30" s="88" t="s">
        <v>437</v>
      </c>
      <c r="B30" s="88" t="s">
        <v>438</v>
      </c>
      <c r="C30" s="15">
        <f>Infra!F30</f>
        <v>0</v>
      </c>
      <c r="D30" s="33" t="str">
        <f t="shared" si="4"/>
        <v xml:space="preserve"> </v>
      </c>
      <c r="E30" s="4"/>
      <c r="F30" s="37">
        <f t="shared" si="0"/>
        <v>0</v>
      </c>
      <c r="G30" s="4"/>
      <c r="H30" s="37">
        <f t="shared" si="1"/>
        <v>0</v>
      </c>
      <c r="I30" s="4"/>
      <c r="J30" s="37">
        <f t="shared" si="2"/>
        <v>0</v>
      </c>
      <c r="K30" s="4"/>
      <c r="L30" s="37">
        <f t="shared" si="3"/>
        <v>0</v>
      </c>
    </row>
    <row r="31" spans="1:12" ht="11.1" customHeight="1">
      <c r="A31" s="88" t="s">
        <v>439</v>
      </c>
      <c r="B31" s="88" t="s">
        <v>440</v>
      </c>
      <c r="C31" s="14"/>
      <c r="D31" s="39" t="str">
        <f t="shared" si="4"/>
        <v xml:space="preserve"> </v>
      </c>
      <c r="E31" s="30"/>
      <c r="F31" s="31">
        <f t="shared" si="0"/>
        <v>0</v>
      </c>
      <c r="G31" s="30"/>
      <c r="H31" s="31">
        <f t="shared" si="1"/>
        <v>0</v>
      </c>
      <c r="I31" s="30"/>
      <c r="J31" s="31">
        <f t="shared" si="2"/>
        <v>0</v>
      </c>
      <c r="K31" s="30"/>
      <c r="L31" s="31">
        <f t="shared" si="3"/>
        <v>0</v>
      </c>
    </row>
    <row r="32" spans="1:12" ht="11.1" customHeight="1">
      <c r="A32" s="88" t="s">
        <v>441</v>
      </c>
      <c r="B32" s="88" t="s">
        <v>442</v>
      </c>
      <c r="C32" s="14"/>
      <c r="D32" s="39" t="str">
        <f t="shared" si="4"/>
        <v xml:space="preserve"> </v>
      </c>
      <c r="E32" s="30"/>
      <c r="F32" s="31">
        <f t="shared" si="0"/>
        <v>0</v>
      </c>
      <c r="G32" s="30"/>
      <c r="H32" s="31">
        <f t="shared" si="1"/>
        <v>0</v>
      </c>
      <c r="I32" s="30"/>
      <c r="J32" s="31">
        <f t="shared" si="2"/>
        <v>0</v>
      </c>
      <c r="K32" s="30"/>
      <c r="L32" s="31">
        <f t="shared" si="3"/>
        <v>0</v>
      </c>
    </row>
    <row r="33" spans="1:12" ht="11.1" customHeight="1">
      <c r="A33" s="88" t="s">
        <v>443</v>
      </c>
      <c r="B33" s="88" t="s">
        <v>444</v>
      </c>
      <c r="C33" s="15">
        <f>Infra!F33</f>
        <v>0</v>
      </c>
      <c r="D33" s="33" t="str">
        <f t="shared" si="4"/>
        <v xml:space="preserve"> </v>
      </c>
      <c r="E33" s="4"/>
      <c r="F33" s="37">
        <f t="shared" si="0"/>
        <v>0</v>
      </c>
      <c r="G33" s="4"/>
      <c r="H33" s="37">
        <f t="shared" si="1"/>
        <v>0</v>
      </c>
      <c r="I33" s="4"/>
      <c r="J33" s="37">
        <f t="shared" si="2"/>
        <v>0</v>
      </c>
      <c r="K33" s="4"/>
      <c r="L33" s="37">
        <f t="shared" si="3"/>
        <v>0</v>
      </c>
    </row>
    <row r="34" spans="1:12" ht="11.1" customHeight="1">
      <c r="A34" s="88" t="s">
        <v>445</v>
      </c>
      <c r="B34" s="88" t="s">
        <v>446</v>
      </c>
      <c r="C34" s="15">
        <f>Infra!F34</f>
        <v>0</v>
      </c>
      <c r="D34" s="33" t="str">
        <f t="shared" si="4"/>
        <v xml:space="preserve"> </v>
      </c>
      <c r="E34" s="4"/>
      <c r="F34" s="37">
        <f t="shared" si="0"/>
        <v>0</v>
      </c>
      <c r="G34" s="4"/>
      <c r="H34" s="37">
        <f t="shared" si="1"/>
        <v>0</v>
      </c>
      <c r="I34" s="4"/>
      <c r="J34" s="37">
        <f t="shared" si="2"/>
        <v>0</v>
      </c>
      <c r="K34" s="4"/>
      <c r="L34" s="37">
        <f t="shared" si="3"/>
        <v>0</v>
      </c>
    </row>
    <row r="35" spans="1:12" ht="11.1" customHeight="1">
      <c r="A35" s="88" t="s">
        <v>447</v>
      </c>
      <c r="B35" s="88" t="s">
        <v>448</v>
      </c>
      <c r="C35" s="15">
        <f>Infra!F35</f>
        <v>0</v>
      </c>
      <c r="D35" s="33" t="str">
        <f t="shared" si="4"/>
        <v xml:space="preserve"> </v>
      </c>
      <c r="E35" s="4"/>
      <c r="F35" s="37">
        <f t="shared" si="0"/>
        <v>0</v>
      </c>
      <c r="G35" s="4"/>
      <c r="H35" s="37">
        <f t="shared" si="1"/>
        <v>0</v>
      </c>
      <c r="I35" s="4"/>
      <c r="J35" s="37">
        <f t="shared" si="2"/>
        <v>0</v>
      </c>
      <c r="K35" s="4"/>
      <c r="L35" s="37">
        <f t="shared" si="3"/>
        <v>0</v>
      </c>
    </row>
    <row r="36" spans="1:12" ht="11.1" customHeight="1">
      <c r="A36" s="88" t="s">
        <v>449</v>
      </c>
      <c r="B36" s="88" t="s">
        <v>450</v>
      </c>
      <c r="C36" s="15">
        <f>Infra!F36</f>
        <v>0</v>
      </c>
      <c r="D36" s="33" t="str">
        <f t="shared" si="4"/>
        <v xml:space="preserve"> </v>
      </c>
      <c r="E36" s="4"/>
      <c r="F36" s="37">
        <f t="shared" si="0"/>
        <v>0</v>
      </c>
      <c r="G36" s="4"/>
      <c r="H36" s="37">
        <f t="shared" si="1"/>
        <v>0</v>
      </c>
      <c r="I36" s="4"/>
      <c r="J36" s="37">
        <f t="shared" si="2"/>
        <v>0</v>
      </c>
      <c r="K36" s="4"/>
      <c r="L36" s="37">
        <f t="shared" si="3"/>
        <v>0</v>
      </c>
    </row>
    <row r="37" spans="1:12" ht="11.1" customHeight="1">
      <c r="A37" s="88" t="s">
        <v>451</v>
      </c>
      <c r="B37" s="88" t="s">
        <v>452</v>
      </c>
      <c r="C37" s="15">
        <f>Infra!F37</f>
        <v>0</v>
      </c>
      <c r="D37" s="33" t="str">
        <f t="shared" si="4"/>
        <v xml:space="preserve"> </v>
      </c>
      <c r="E37" s="4"/>
      <c r="F37" s="37">
        <f t="shared" si="0"/>
        <v>0</v>
      </c>
      <c r="G37" s="4"/>
      <c r="H37" s="37">
        <f t="shared" si="1"/>
        <v>0</v>
      </c>
      <c r="I37" s="4"/>
      <c r="J37" s="37">
        <f t="shared" si="2"/>
        <v>0</v>
      </c>
      <c r="K37" s="4"/>
      <c r="L37" s="37">
        <f t="shared" si="3"/>
        <v>0</v>
      </c>
    </row>
    <row r="38" spans="1:12" ht="11.1" customHeight="1">
      <c r="A38" s="88" t="s">
        <v>453</v>
      </c>
      <c r="B38" s="88" t="s">
        <v>454</v>
      </c>
      <c r="C38" s="15">
        <f>Infra!F38</f>
        <v>0</v>
      </c>
      <c r="D38" s="33" t="str">
        <f t="shared" si="4"/>
        <v xml:space="preserve"> </v>
      </c>
      <c r="E38" s="4"/>
      <c r="F38" s="37">
        <f t="shared" si="0"/>
        <v>0</v>
      </c>
      <c r="G38" s="4"/>
      <c r="H38" s="37">
        <f t="shared" si="1"/>
        <v>0</v>
      </c>
      <c r="I38" s="4"/>
      <c r="J38" s="37">
        <f t="shared" si="2"/>
        <v>0</v>
      </c>
      <c r="K38" s="4"/>
      <c r="L38" s="37">
        <f t="shared" si="3"/>
        <v>0</v>
      </c>
    </row>
    <row r="39" spans="1:12" ht="11.1" customHeight="1">
      <c r="A39" s="88" t="s">
        <v>455</v>
      </c>
      <c r="B39" s="88" t="s">
        <v>456</v>
      </c>
      <c r="C39" s="15">
        <f>Infra!F39</f>
        <v>0</v>
      </c>
      <c r="D39" s="33" t="str">
        <f t="shared" si="4"/>
        <v xml:space="preserve"> </v>
      </c>
      <c r="E39" s="4"/>
      <c r="F39" s="37">
        <f t="shared" si="0"/>
        <v>0</v>
      </c>
      <c r="G39" s="4"/>
      <c r="H39" s="37">
        <f t="shared" si="1"/>
        <v>0</v>
      </c>
      <c r="I39" s="4"/>
      <c r="J39" s="37">
        <f t="shared" si="2"/>
        <v>0</v>
      </c>
      <c r="K39" s="4"/>
      <c r="L39" s="37">
        <f t="shared" si="3"/>
        <v>0</v>
      </c>
    </row>
    <row r="40" spans="1:12" ht="11.1" customHeight="1">
      <c r="A40" s="88" t="s">
        <v>457</v>
      </c>
      <c r="B40" s="88" t="s">
        <v>458</v>
      </c>
      <c r="C40" s="15">
        <f>Infra!F40</f>
        <v>0</v>
      </c>
      <c r="D40" s="33" t="str">
        <f t="shared" si="4"/>
        <v xml:space="preserve"> </v>
      </c>
      <c r="E40" s="4"/>
      <c r="F40" s="37">
        <f t="shared" si="0"/>
        <v>0</v>
      </c>
      <c r="G40" s="4"/>
      <c r="H40" s="37">
        <f t="shared" si="1"/>
        <v>0</v>
      </c>
      <c r="I40" s="4"/>
      <c r="J40" s="37">
        <f t="shared" si="2"/>
        <v>0</v>
      </c>
      <c r="K40" s="4"/>
      <c r="L40" s="37">
        <f t="shared" si="3"/>
        <v>0</v>
      </c>
    </row>
    <row r="41" spans="1:12" ht="11.1" customHeight="1">
      <c r="A41" s="88" t="s">
        <v>459</v>
      </c>
      <c r="B41" s="88" t="s">
        <v>460</v>
      </c>
      <c r="C41" s="15">
        <f>Infra!F41</f>
        <v>0</v>
      </c>
      <c r="D41" s="33" t="str">
        <f t="shared" si="4"/>
        <v xml:space="preserve"> </v>
      </c>
      <c r="E41" s="4"/>
      <c r="F41" s="37">
        <f t="shared" si="0"/>
        <v>0</v>
      </c>
      <c r="G41" s="4"/>
      <c r="H41" s="37">
        <f t="shared" si="1"/>
        <v>0</v>
      </c>
      <c r="I41" s="4"/>
      <c r="J41" s="37">
        <f t="shared" si="2"/>
        <v>0</v>
      </c>
      <c r="K41" s="4"/>
      <c r="L41" s="37">
        <f t="shared" si="3"/>
        <v>0</v>
      </c>
    </row>
    <row r="42" spans="1:12" ht="11.1" customHeight="1">
      <c r="A42" s="88" t="s">
        <v>461</v>
      </c>
      <c r="B42" s="88" t="s">
        <v>462</v>
      </c>
      <c r="C42" s="15">
        <f>Infra!F42</f>
        <v>0</v>
      </c>
      <c r="D42" s="33" t="str">
        <f t="shared" si="4"/>
        <v xml:space="preserve"> </v>
      </c>
      <c r="E42" s="4"/>
      <c r="F42" s="37">
        <f t="shared" si="0"/>
        <v>0</v>
      </c>
      <c r="G42" s="4"/>
      <c r="H42" s="37">
        <f t="shared" si="1"/>
        <v>0</v>
      </c>
      <c r="I42" s="4"/>
      <c r="J42" s="37">
        <f t="shared" si="2"/>
        <v>0</v>
      </c>
      <c r="K42" s="4"/>
      <c r="L42" s="37">
        <f t="shared" si="3"/>
        <v>0</v>
      </c>
    </row>
    <row r="43" spans="1:12" ht="11.1" customHeight="1">
      <c r="A43" s="88" t="s">
        <v>463</v>
      </c>
      <c r="B43" s="88" t="s">
        <v>464</v>
      </c>
      <c r="C43" s="14"/>
      <c r="D43" s="39" t="str">
        <f t="shared" si="4"/>
        <v xml:space="preserve"> </v>
      </c>
      <c r="E43" s="30"/>
      <c r="F43" s="31">
        <f t="shared" si="0"/>
        <v>0</v>
      </c>
      <c r="G43" s="30"/>
      <c r="H43" s="31">
        <f t="shared" si="1"/>
        <v>0</v>
      </c>
      <c r="I43" s="30"/>
      <c r="J43" s="31">
        <f t="shared" si="2"/>
        <v>0</v>
      </c>
      <c r="K43" s="30"/>
      <c r="L43" s="31">
        <f t="shared" si="3"/>
        <v>0</v>
      </c>
    </row>
    <row r="44" spans="1:12" ht="11.1" customHeight="1">
      <c r="A44" s="88" t="s">
        <v>465</v>
      </c>
      <c r="B44" s="88" t="s">
        <v>466</v>
      </c>
      <c r="C44" s="15">
        <f>Infra!F44</f>
        <v>0</v>
      </c>
      <c r="D44" s="33" t="str">
        <f t="shared" si="4"/>
        <v xml:space="preserve"> </v>
      </c>
      <c r="E44" s="4"/>
      <c r="F44" s="37">
        <f t="shared" si="0"/>
        <v>0</v>
      </c>
      <c r="G44" s="4"/>
      <c r="H44" s="37">
        <f t="shared" si="1"/>
        <v>0</v>
      </c>
      <c r="I44" s="4"/>
      <c r="J44" s="37">
        <f t="shared" si="2"/>
        <v>0</v>
      </c>
      <c r="K44" s="4"/>
      <c r="L44" s="37">
        <f t="shared" si="3"/>
        <v>0</v>
      </c>
    </row>
    <row r="45" spans="1:12" ht="11.1" customHeight="1">
      <c r="A45" s="88" t="s">
        <v>467</v>
      </c>
      <c r="B45" s="88" t="s">
        <v>468</v>
      </c>
      <c r="C45" s="15">
        <f>Infra!F45</f>
        <v>0</v>
      </c>
      <c r="D45" s="33" t="str">
        <f t="shared" si="4"/>
        <v xml:space="preserve"> </v>
      </c>
      <c r="E45" s="4"/>
      <c r="F45" s="37">
        <f t="shared" si="0"/>
        <v>0</v>
      </c>
      <c r="G45" s="4"/>
      <c r="H45" s="37">
        <f t="shared" si="1"/>
        <v>0</v>
      </c>
      <c r="I45" s="4"/>
      <c r="J45" s="37">
        <f t="shared" si="2"/>
        <v>0</v>
      </c>
      <c r="K45" s="4"/>
      <c r="L45" s="37">
        <f t="shared" si="3"/>
        <v>0</v>
      </c>
    </row>
    <row r="46" spans="1:12" ht="11.1" customHeight="1">
      <c r="A46" s="88" t="s">
        <v>469</v>
      </c>
      <c r="B46" s="88" t="s">
        <v>470</v>
      </c>
      <c r="C46" s="14"/>
      <c r="D46" s="39" t="str">
        <f t="shared" si="4"/>
        <v xml:space="preserve"> </v>
      </c>
      <c r="E46" s="30"/>
      <c r="F46" s="31">
        <f t="shared" si="0"/>
        <v>0</v>
      </c>
      <c r="G46" s="30"/>
      <c r="H46" s="31">
        <f t="shared" si="1"/>
        <v>0</v>
      </c>
      <c r="I46" s="30"/>
      <c r="J46" s="31">
        <f t="shared" si="2"/>
        <v>0</v>
      </c>
      <c r="K46" s="30"/>
      <c r="L46" s="31">
        <f t="shared" si="3"/>
        <v>0</v>
      </c>
    </row>
    <row r="47" spans="1:12" ht="11.1" customHeight="1">
      <c r="A47" s="88" t="s">
        <v>471</v>
      </c>
      <c r="B47" s="88" t="s">
        <v>472</v>
      </c>
      <c r="C47" s="14"/>
      <c r="D47" s="39" t="str">
        <f t="shared" si="4"/>
        <v xml:space="preserve"> </v>
      </c>
      <c r="E47" s="30"/>
      <c r="F47" s="31">
        <f t="shared" si="0"/>
        <v>0</v>
      </c>
      <c r="G47" s="30"/>
      <c r="H47" s="31">
        <f t="shared" si="1"/>
        <v>0</v>
      </c>
      <c r="I47" s="30"/>
      <c r="J47" s="31">
        <f t="shared" si="2"/>
        <v>0</v>
      </c>
      <c r="K47" s="30"/>
      <c r="L47" s="31">
        <f t="shared" si="3"/>
        <v>0</v>
      </c>
    </row>
    <row r="48" spans="1:12" ht="11.1" customHeight="1">
      <c r="A48" s="88" t="s">
        <v>473</v>
      </c>
      <c r="B48" s="88" t="s">
        <v>474</v>
      </c>
      <c r="C48" s="15">
        <f>Infra!F48</f>
        <v>0</v>
      </c>
      <c r="D48" s="33" t="str">
        <f t="shared" si="4"/>
        <v xml:space="preserve"> </v>
      </c>
      <c r="E48" s="4"/>
      <c r="F48" s="37">
        <f t="shared" si="0"/>
        <v>0</v>
      </c>
      <c r="G48" s="4"/>
      <c r="H48" s="37">
        <f t="shared" si="1"/>
        <v>0</v>
      </c>
      <c r="I48" s="4"/>
      <c r="J48" s="37">
        <f t="shared" si="2"/>
        <v>0</v>
      </c>
      <c r="K48" s="4"/>
      <c r="L48" s="37">
        <f t="shared" si="3"/>
        <v>0</v>
      </c>
    </row>
    <row r="49" spans="1:12" ht="11.1" customHeight="1">
      <c r="A49" s="88" t="s">
        <v>475</v>
      </c>
      <c r="B49" s="88" t="s">
        <v>476</v>
      </c>
      <c r="C49" s="14"/>
      <c r="D49" s="39" t="str">
        <f t="shared" si="4"/>
        <v xml:space="preserve"> </v>
      </c>
      <c r="E49" s="30"/>
      <c r="F49" s="31">
        <f t="shared" si="0"/>
        <v>0</v>
      </c>
      <c r="G49" s="30"/>
      <c r="H49" s="31">
        <f t="shared" si="1"/>
        <v>0</v>
      </c>
      <c r="I49" s="30"/>
      <c r="J49" s="31">
        <f t="shared" si="2"/>
        <v>0</v>
      </c>
      <c r="K49" s="30"/>
      <c r="L49" s="31">
        <f t="shared" si="3"/>
        <v>0</v>
      </c>
    </row>
    <row r="50" spans="1:12" ht="11.1" customHeight="1">
      <c r="A50" s="88" t="s">
        <v>477</v>
      </c>
      <c r="B50" s="88" t="s">
        <v>478</v>
      </c>
      <c r="C50" s="15">
        <f>Infra!F50</f>
        <v>0</v>
      </c>
      <c r="D50" s="33" t="str">
        <f t="shared" si="4"/>
        <v xml:space="preserve"> </v>
      </c>
      <c r="E50" s="4"/>
      <c r="F50" s="37">
        <f t="shared" si="0"/>
        <v>0</v>
      </c>
      <c r="G50" s="4"/>
      <c r="H50" s="37">
        <f t="shared" si="1"/>
        <v>0</v>
      </c>
      <c r="I50" s="4"/>
      <c r="J50" s="37">
        <f t="shared" si="2"/>
        <v>0</v>
      </c>
      <c r="K50" s="4"/>
      <c r="L50" s="37">
        <f t="shared" si="3"/>
        <v>0</v>
      </c>
    </row>
    <row r="51" spans="1:12" ht="11.1" customHeight="1">
      <c r="A51" s="88" t="s">
        <v>479</v>
      </c>
      <c r="B51" s="88" t="s">
        <v>480</v>
      </c>
      <c r="C51" s="14"/>
      <c r="D51" s="39" t="str">
        <f t="shared" si="4"/>
        <v xml:space="preserve"> </v>
      </c>
      <c r="E51" s="30"/>
      <c r="F51" s="31">
        <f t="shared" si="0"/>
        <v>0</v>
      </c>
      <c r="G51" s="30"/>
      <c r="H51" s="31">
        <f t="shared" si="1"/>
        <v>0</v>
      </c>
      <c r="I51" s="30"/>
      <c r="J51" s="31">
        <f t="shared" si="2"/>
        <v>0</v>
      </c>
      <c r="K51" s="30"/>
      <c r="L51" s="31">
        <f t="shared" si="3"/>
        <v>0</v>
      </c>
    </row>
    <row r="52" spans="1:12" ht="11.1" customHeight="1">
      <c r="A52" s="88" t="s">
        <v>481</v>
      </c>
      <c r="B52" s="88" t="s">
        <v>482</v>
      </c>
      <c r="C52" s="15">
        <f>Infra!F52</f>
        <v>0</v>
      </c>
      <c r="D52" s="33" t="str">
        <f t="shared" si="4"/>
        <v xml:space="preserve"> </v>
      </c>
      <c r="E52" s="4"/>
      <c r="F52" s="37">
        <f t="shared" si="0"/>
        <v>0</v>
      </c>
      <c r="G52" s="4"/>
      <c r="H52" s="37">
        <f t="shared" si="1"/>
        <v>0</v>
      </c>
      <c r="I52" s="4"/>
      <c r="J52" s="37">
        <f t="shared" si="2"/>
        <v>0</v>
      </c>
      <c r="K52" s="4"/>
      <c r="L52" s="37">
        <f t="shared" si="3"/>
        <v>0</v>
      </c>
    </row>
    <row r="53" spans="1:12" ht="11.1" customHeight="1">
      <c r="A53" s="89" t="s">
        <v>483</v>
      </c>
      <c r="B53" s="89" t="s">
        <v>484</v>
      </c>
      <c r="C53" s="15">
        <f>Infra!F53</f>
        <v>0</v>
      </c>
      <c r="D53" s="33" t="str">
        <f t="shared" si="4"/>
        <v xml:space="preserve"> </v>
      </c>
      <c r="E53" s="4"/>
      <c r="F53" s="37">
        <f t="shared" si="0"/>
        <v>0</v>
      </c>
      <c r="G53" s="4"/>
      <c r="H53" s="37">
        <f t="shared" si="1"/>
        <v>0</v>
      </c>
      <c r="I53" s="4"/>
      <c r="J53" s="37">
        <f t="shared" si="2"/>
        <v>0</v>
      </c>
      <c r="K53" s="4"/>
      <c r="L53" s="37">
        <f t="shared" si="3"/>
        <v>0</v>
      </c>
    </row>
    <row r="54" spans="1:12" ht="18" customHeight="1">
      <c r="A54" s="47" t="s">
        <v>6</v>
      </c>
      <c r="B54" s="48"/>
      <c r="C54" s="18">
        <f>SUM(C8:C53)</f>
        <v>0</v>
      </c>
      <c r="D54" s="19">
        <f>SUM(D8:D53)</f>
        <v>0</v>
      </c>
      <c r="E54" s="34">
        <f>SUMPRODUCT(E8:E53,$D$8:$D$53)/100</f>
        <v>0</v>
      </c>
      <c r="F54" s="36">
        <f>E54</f>
        <v>0</v>
      </c>
      <c r="G54" s="34">
        <f>SUMPRODUCT(G8:G53,$D$8:$D$53)/100</f>
        <v>0</v>
      </c>
      <c r="H54" s="36">
        <f>F54+G54</f>
        <v>0</v>
      </c>
      <c r="I54" s="34">
        <f>SUMPRODUCT(I8:I53,$D$8:$D$53)/100</f>
        <v>0</v>
      </c>
      <c r="J54" s="36">
        <f>H54+I54</f>
        <v>0</v>
      </c>
      <c r="K54" s="34">
        <f>SUMPRODUCT(K8:K53,$D$8:$D$53)/100</f>
        <v>0</v>
      </c>
      <c r="L54" s="36">
        <f>J54+K54</f>
        <v>0</v>
      </c>
    </row>
    <row r="55" spans="1:12" ht="11.1" customHeight="1"/>
    <row r="56" spans="1:12">
      <c r="E56" s="2"/>
      <c r="F56" s="2"/>
      <c r="K56" s="21"/>
      <c r="L56" s="2"/>
    </row>
  </sheetData>
  <sheetProtection sheet="1" objects="1" scenarios="1" insertRows="0" deleteRows="0"/>
  <mergeCells count="9">
    <mergeCell ref="A1:L1"/>
    <mergeCell ref="A2:L2"/>
    <mergeCell ref="B5:B7"/>
    <mergeCell ref="C5:C7"/>
    <mergeCell ref="E5:L5"/>
    <mergeCell ref="E6:F6"/>
    <mergeCell ref="G6:H6"/>
    <mergeCell ref="I6:J6"/>
    <mergeCell ref="K6:L6"/>
  </mergeCells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pane ySplit="7" topLeftCell="A8" activePane="bottomLeft" state="frozen"/>
      <selection pane="bottomLeft" activeCell="E10" sqref="E10"/>
    </sheetView>
  </sheetViews>
  <sheetFormatPr defaultRowHeight="11.25"/>
  <cols>
    <col min="1" max="1" width="9.85546875" style="49" customWidth="1"/>
    <col min="2" max="2" width="52.85546875" style="49" customWidth="1"/>
    <col min="3" max="3" width="7.42578125" style="49" customWidth="1"/>
    <col min="4" max="4" width="6.7109375" style="51" customWidth="1"/>
    <col min="5" max="5" width="9.140625" style="51"/>
    <col min="6" max="6" width="15.42578125" style="51" customWidth="1"/>
    <col min="7" max="16384" width="9.140625" style="49"/>
  </cols>
  <sheetData>
    <row r="1" spans="1:6" ht="12.75" customHeight="1">
      <c r="A1" s="123"/>
      <c r="B1" s="124"/>
      <c r="C1" s="124"/>
      <c r="D1" s="124"/>
      <c r="E1" s="124"/>
      <c r="F1" s="63" t="s">
        <v>43</v>
      </c>
    </row>
    <row r="2" spans="1:6" ht="21" customHeight="1">
      <c r="A2" s="125" t="s">
        <v>10</v>
      </c>
      <c r="B2" s="126"/>
      <c r="C2" s="126"/>
      <c r="D2" s="126"/>
      <c r="E2" s="126"/>
      <c r="F2" s="127"/>
    </row>
    <row r="3" spans="1:6" ht="11.25" customHeight="1">
      <c r="A3" s="44" t="s">
        <v>602</v>
      </c>
      <c r="B3" s="23">
        <v>1</v>
      </c>
      <c r="C3" s="42"/>
      <c r="D3" s="42"/>
      <c r="E3" s="42"/>
      <c r="F3" s="43"/>
    </row>
    <row r="4" spans="1:6" ht="11.25" customHeight="1">
      <c r="A4" s="44" t="s">
        <v>11</v>
      </c>
      <c r="B4" s="144" t="str">
        <f>'MG-90'!B4:E4</f>
        <v>(nome do conjunto)</v>
      </c>
      <c r="C4" s="144"/>
      <c r="D4" s="144"/>
      <c r="E4" s="144"/>
      <c r="F4" s="45"/>
    </row>
    <row r="5" spans="1:6" ht="11.25" customHeight="1">
      <c r="A5" s="44" t="s">
        <v>38</v>
      </c>
      <c r="B5" s="46" t="str">
        <f>'MG-90'!B5</f>
        <v>(nome da cidade)</v>
      </c>
      <c r="C5" s="46"/>
      <c r="D5" s="46"/>
      <c r="E5" s="46"/>
      <c r="F5" s="45"/>
    </row>
    <row r="6" spans="1:6">
      <c r="A6" s="142" t="s">
        <v>12</v>
      </c>
      <c r="B6" s="142" t="s">
        <v>1</v>
      </c>
      <c r="C6" s="142" t="s">
        <v>13</v>
      </c>
      <c r="D6" s="142" t="s">
        <v>14</v>
      </c>
      <c r="E6" s="142" t="s">
        <v>15</v>
      </c>
      <c r="F6" s="142" t="s">
        <v>16</v>
      </c>
    </row>
    <row r="7" spans="1:6">
      <c r="A7" s="143"/>
      <c r="B7" s="143"/>
      <c r="C7" s="143"/>
      <c r="D7" s="143"/>
      <c r="E7" s="143"/>
      <c r="F7" s="143"/>
    </row>
    <row r="8" spans="1:6">
      <c r="A8" s="90" t="s">
        <v>93</v>
      </c>
      <c r="B8" s="90" t="s">
        <v>94</v>
      </c>
      <c r="C8" s="90" t="s">
        <v>46</v>
      </c>
      <c r="D8" s="90" t="s">
        <v>47</v>
      </c>
      <c r="E8" s="90" t="s">
        <v>48</v>
      </c>
      <c r="F8" s="90" t="s">
        <v>49</v>
      </c>
    </row>
    <row r="9" spans="1:6">
      <c r="A9" s="90" t="s">
        <v>485</v>
      </c>
      <c r="B9" s="90" t="s">
        <v>486</v>
      </c>
      <c r="C9" s="90" t="s">
        <v>46</v>
      </c>
      <c r="D9" s="90" t="s">
        <v>47</v>
      </c>
      <c r="E9" s="90" t="s">
        <v>48</v>
      </c>
      <c r="F9" s="90" t="s">
        <v>49</v>
      </c>
    </row>
    <row r="10" spans="1:6">
      <c r="A10" s="90" t="s">
        <v>487</v>
      </c>
      <c r="B10" s="90" t="s">
        <v>488</v>
      </c>
      <c r="C10" s="90" t="s">
        <v>57</v>
      </c>
      <c r="D10" s="91">
        <v>107.69</v>
      </c>
      <c r="E10" s="92">
        <v>0</v>
      </c>
      <c r="F10" s="91">
        <f>D10*E10</f>
        <v>0</v>
      </c>
    </row>
    <row r="11" spans="1:6">
      <c r="A11" s="90" t="s">
        <v>108</v>
      </c>
      <c r="B11" s="90" t="s">
        <v>489</v>
      </c>
      <c r="C11" s="90" t="s">
        <v>46</v>
      </c>
      <c r="D11" s="91" t="s">
        <v>47</v>
      </c>
      <c r="E11" s="91" t="s">
        <v>48</v>
      </c>
      <c r="F11" s="91" t="s">
        <v>49</v>
      </c>
    </row>
    <row r="12" spans="1:6">
      <c r="A12" s="90" t="s">
        <v>490</v>
      </c>
      <c r="B12" s="90" t="s">
        <v>491</v>
      </c>
      <c r="C12" s="90" t="s">
        <v>46</v>
      </c>
      <c r="D12" s="91" t="s">
        <v>47</v>
      </c>
      <c r="E12" s="91" t="s">
        <v>48</v>
      </c>
      <c r="F12" s="91" t="s">
        <v>49</v>
      </c>
    </row>
    <row r="13" spans="1:6">
      <c r="A13" s="90" t="s">
        <v>492</v>
      </c>
      <c r="B13" s="90" t="s">
        <v>493</v>
      </c>
      <c r="C13" s="90" t="s">
        <v>57</v>
      </c>
      <c r="D13" s="91">
        <v>55.63</v>
      </c>
      <c r="E13" s="92">
        <v>0</v>
      </c>
      <c r="F13" s="91">
        <f>D13*E13</f>
        <v>0</v>
      </c>
    </row>
    <row r="14" spans="1:6">
      <c r="A14" s="90" t="s">
        <v>494</v>
      </c>
      <c r="B14" s="90" t="s">
        <v>495</v>
      </c>
      <c r="C14" s="90" t="s">
        <v>46</v>
      </c>
      <c r="D14" s="91" t="s">
        <v>47</v>
      </c>
      <c r="E14" s="91" t="s">
        <v>48</v>
      </c>
      <c r="F14" s="91" t="s">
        <v>49</v>
      </c>
    </row>
    <row r="15" spans="1:6">
      <c r="A15" s="90" t="s">
        <v>496</v>
      </c>
      <c r="B15" s="90" t="s">
        <v>497</v>
      </c>
      <c r="C15" s="90" t="s">
        <v>54</v>
      </c>
      <c r="D15" s="91">
        <v>19</v>
      </c>
      <c r="E15" s="92">
        <v>0</v>
      </c>
      <c r="F15" s="91">
        <f>D15*E15</f>
        <v>0</v>
      </c>
    </row>
    <row r="16" spans="1:6">
      <c r="A16" s="90" t="s">
        <v>126</v>
      </c>
      <c r="B16" s="90" t="s">
        <v>498</v>
      </c>
      <c r="C16" s="90" t="s">
        <v>46</v>
      </c>
      <c r="D16" s="91" t="s">
        <v>47</v>
      </c>
      <c r="E16" s="91" t="s">
        <v>48</v>
      </c>
      <c r="F16" s="91" t="s">
        <v>49</v>
      </c>
    </row>
    <row r="17" spans="1:6">
      <c r="A17" s="90" t="s">
        <v>128</v>
      </c>
      <c r="B17" s="90" t="s">
        <v>129</v>
      </c>
      <c r="C17" s="90" t="s">
        <v>46</v>
      </c>
      <c r="D17" s="91" t="s">
        <v>47</v>
      </c>
      <c r="E17" s="91" t="s">
        <v>48</v>
      </c>
      <c r="F17" s="91" t="s">
        <v>49</v>
      </c>
    </row>
    <row r="18" spans="1:6">
      <c r="A18" s="90" t="s">
        <v>499</v>
      </c>
      <c r="B18" s="90" t="s">
        <v>500</v>
      </c>
      <c r="C18" s="90" t="s">
        <v>54</v>
      </c>
      <c r="D18" s="91">
        <v>1</v>
      </c>
      <c r="E18" s="92">
        <v>0</v>
      </c>
      <c r="F18" s="91">
        <f>D18*E18</f>
        <v>0</v>
      </c>
    </row>
    <row r="19" spans="1:6">
      <c r="A19" s="90" t="s">
        <v>501</v>
      </c>
      <c r="B19" s="90" t="s">
        <v>502</v>
      </c>
      <c r="C19" s="90" t="s">
        <v>54</v>
      </c>
      <c r="D19" s="91">
        <v>1</v>
      </c>
      <c r="E19" s="92">
        <v>0</v>
      </c>
      <c r="F19" s="91">
        <f>D19*E19</f>
        <v>0</v>
      </c>
    </row>
    <row r="20" spans="1:6" ht="11.25" customHeight="1">
      <c r="A20" s="90" t="s">
        <v>136</v>
      </c>
      <c r="B20" s="90" t="s">
        <v>137</v>
      </c>
      <c r="C20" s="90" t="s">
        <v>46</v>
      </c>
      <c r="D20" s="91" t="s">
        <v>47</v>
      </c>
      <c r="E20" s="91" t="s">
        <v>48</v>
      </c>
      <c r="F20" s="91" t="s">
        <v>49</v>
      </c>
    </row>
    <row r="21" spans="1:6">
      <c r="A21" s="90" t="s">
        <v>503</v>
      </c>
      <c r="B21" s="90" t="s">
        <v>504</v>
      </c>
      <c r="C21" s="90" t="s">
        <v>54</v>
      </c>
      <c r="D21" s="91">
        <v>1</v>
      </c>
      <c r="E21" s="92">
        <v>0</v>
      </c>
      <c r="F21" s="91">
        <f>D21*E21</f>
        <v>0</v>
      </c>
    </row>
    <row r="22" spans="1:6">
      <c r="A22" s="90" t="s">
        <v>140</v>
      </c>
      <c r="B22" s="90" t="s">
        <v>141</v>
      </c>
      <c r="C22" s="90" t="s">
        <v>46</v>
      </c>
      <c r="D22" s="91" t="s">
        <v>47</v>
      </c>
      <c r="E22" s="91" t="s">
        <v>48</v>
      </c>
      <c r="F22" s="91" t="s">
        <v>49</v>
      </c>
    </row>
    <row r="23" spans="1:6" ht="11.25" customHeight="1">
      <c r="A23" s="90" t="s">
        <v>142</v>
      </c>
      <c r="B23" s="90" t="s">
        <v>505</v>
      </c>
      <c r="C23" s="90" t="s">
        <v>54</v>
      </c>
      <c r="D23" s="91">
        <v>1</v>
      </c>
      <c r="E23" s="92">
        <v>0</v>
      </c>
      <c r="F23" s="91">
        <f>D23*E23</f>
        <v>0</v>
      </c>
    </row>
    <row r="24" spans="1:6">
      <c r="A24" s="90" t="s">
        <v>506</v>
      </c>
      <c r="B24" s="90" t="s">
        <v>507</v>
      </c>
      <c r="C24" s="90" t="s">
        <v>54</v>
      </c>
      <c r="D24" s="91">
        <v>2</v>
      </c>
      <c r="E24" s="92">
        <v>0</v>
      </c>
      <c r="F24" s="91">
        <f>D24*E24</f>
        <v>0</v>
      </c>
    </row>
    <row r="25" spans="1:6">
      <c r="A25" s="90" t="s">
        <v>508</v>
      </c>
      <c r="B25" s="90" t="s">
        <v>509</v>
      </c>
      <c r="C25" s="90" t="s">
        <v>54</v>
      </c>
      <c r="D25" s="91">
        <v>1</v>
      </c>
      <c r="E25" s="92">
        <v>0</v>
      </c>
      <c r="F25" s="91">
        <f>D25*E25</f>
        <v>0</v>
      </c>
    </row>
    <row r="26" spans="1:6">
      <c r="A26" s="90" t="s">
        <v>172</v>
      </c>
      <c r="B26" s="90" t="s">
        <v>510</v>
      </c>
      <c r="C26" s="90" t="s">
        <v>46</v>
      </c>
      <c r="D26" s="91" t="s">
        <v>47</v>
      </c>
      <c r="E26" s="91" t="s">
        <v>48</v>
      </c>
      <c r="F26" s="91" t="s">
        <v>49</v>
      </c>
    </row>
    <row r="27" spans="1:6">
      <c r="A27" s="90" t="s">
        <v>174</v>
      </c>
      <c r="B27" s="90" t="s">
        <v>511</v>
      </c>
      <c r="C27" s="90" t="s">
        <v>103</v>
      </c>
      <c r="D27" s="91">
        <v>12.5</v>
      </c>
      <c r="E27" s="92">
        <v>0</v>
      </c>
      <c r="F27" s="91">
        <f>D27*E27</f>
        <v>0</v>
      </c>
    </row>
    <row r="28" spans="1:6">
      <c r="A28" s="90" t="s">
        <v>176</v>
      </c>
      <c r="B28" s="90" t="s">
        <v>512</v>
      </c>
      <c r="C28" s="90" t="s">
        <v>103</v>
      </c>
      <c r="D28" s="91">
        <v>54</v>
      </c>
      <c r="E28" s="92">
        <v>0</v>
      </c>
      <c r="F28" s="91">
        <f>D28*E28</f>
        <v>0</v>
      </c>
    </row>
    <row r="29" spans="1:6">
      <c r="A29" s="90" t="s">
        <v>178</v>
      </c>
      <c r="B29" s="90" t="s">
        <v>513</v>
      </c>
      <c r="C29" s="90" t="s">
        <v>103</v>
      </c>
      <c r="D29" s="91">
        <v>29</v>
      </c>
      <c r="E29" s="92">
        <v>0</v>
      </c>
      <c r="F29" s="91">
        <f>D29*E29</f>
        <v>0</v>
      </c>
    </row>
    <row r="30" spans="1:6">
      <c r="A30" s="90" t="s">
        <v>180</v>
      </c>
      <c r="B30" s="90" t="s">
        <v>514</v>
      </c>
      <c r="C30" s="90" t="s">
        <v>103</v>
      </c>
      <c r="D30" s="91">
        <v>30</v>
      </c>
      <c r="E30" s="92">
        <v>0</v>
      </c>
      <c r="F30" s="91">
        <f>D30*E30</f>
        <v>0</v>
      </c>
    </row>
    <row r="31" spans="1:6">
      <c r="A31" s="90" t="s">
        <v>515</v>
      </c>
      <c r="B31" s="90" t="s">
        <v>516</v>
      </c>
      <c r="C31" s="90" t="s">
        <v>103</v>
      </c>
      <c r="D31" s="91">
        <v>17</v>
      </c>
      <c r="E31" s="92">
        <v>0</v>
      </c>
      <c r="F31" s="91">
        <f>D31*E31</f>
        <v>0</v>
      </c>
    </row>
    <row r="32" spans="1:6">
      <c r="A32" s="90" t="s">
        <v>186</v>
      </c>
      <c r="B32" s="90" t="s">
        <v>187</v>
      </c>
      <c r="C32" s="90" t="s">
        <v>46</v>
      </c>
      <c r="D32" s="91" t="s">
        <v>47</v>
      </c>
      <c r="E32" s="91" t="s">
        <v>48</v>
      </c>
      <c r="F32" s="91" t="s">
        <v>49</v>
      </c>
    </row>
    <row r="33" spans="1:6" ht="11.25" customHeight="1">
      <c r="A33" s="90" t="s">
        <v>188</v>
      </c>
      <c r="B33" s="90" t="s">
        <v>517</v>
      </c>
      <c r="C33" s="90" t="s">
        <v>54</v>
      </c>
      <c r="D33" s="91">
        <v>2</v>
      </c>
      <c r="E33" s="92">
        <v>0</v>
      </c>
      <c r="F33" s="91">
        <f>D33*E33</f>
        <v>0</v>
      </c>
    </row>
    <row r="34" spans="1:6">
      <c r="A34" s="90" t="s">
        <v>518</v>
      </c>
      <c r="B34" s="90" t="s">
        <v>519</v>
      </c>
      <c r="C34" s="90" t="s">
        <v>54</v>
      </c>
      <c r="D34" s="91">
        <v>5</v>
      </c>
      <c r="E34" s="92">
        <v>0</v>
      </c>
      <c r="F34" s="91">
        <f>D34*E34</f>
        <v>0</v>
      </c>
    </row>
    <row r="35" spans="1:6">
      <c r="A35" s="90" t="s">
        <v>202</v>
      </c>
      <c r="B35" s="90" t="s">
        <v>203</v>
      </c>
      <c r="C35" s="90" t="s">
        <v>46</v>
      </c>
      <c r="D35" s="91" t="s">
        <v>47</v>
      </c>
      <c r="E35" s="91" t="s">
        <v>48</v>
      </c>
      <c r="F35" s="91" t="s">
        <v>49</v>
      </c>
    </row>
    <row r="36" spans="1:6">
      <c r="A36" s="90" t="s">
        <v>520</v>
      </c>
      <c r="B36" s="90" t="s">
        <v>521</v>
      </c>
      <c r="C36" s="90" t="s">
        <v>54</v>
      </c>
      <c r="D36" s="91">
        <v>6</v>
      </c>
      <c r="E36" s="92">
        <v>0</v>
      </c>
      <c r="F36" s="91">
        <f>D36*E36</f>
        <v>0</v>
      </c>
    </row>
    <row r="37" spans="1:6">
      <c r="A37" s="90" t="s">
        <v>204</v>
      </c>
      <c r="B37" s="90" t="s">
        <v>522</v>
      </c>
      <c r="C37" s="90" t="s">
        <v>54</v>
      </c>
      <c r="D37" s="91">
        <v>6</v>
      </c>
      <c r="E37" s="92">
        <v>0</v>
      </c>
      <c r="F37" s="91">
        <f>D37*E37</f>
        <v>0</v>
      </c>
    </row>
    <row r="38" spans="1:6" ht="11.25" customHeight="1">
      <c r="A38" s="90" t="s">
        <v>208</v>
      </c>
      <c r="B38" s="90" t="s">
        <v>209</v>
      </c>
      <c r="C38" s="90" t="s">
        <v>46</v>
      </c>
      <c r="D38" s="91" t="s">
        <v>47</v>
      </c>
      <c r="E38" s="91" t="s">
        <v>48</v>
      </c>
      <c r="F38" s="91" t="s">
        <v>49</v>
      </c>
    </row>
    <row r="39" spans="1:6">
      <c r="A39" s="90" t="s">
        <v>210</v>
      </c>
      <c r="B39" s="90" t="s">
        <v>211</v>
      </c>
      <c r="C39" s="90" t="s">
        <v>46</v>
      </c>
      <c r="D39" s="91" t="s">
        <v>47</v>
      </c>
      <c r="E39" s="91" t="s">
        <v>48</v>
      </c>
      <c r="F39" s="91" t="s">
        <v>49</v>
      </c>
    </row>
    <row r="40" spans="1:6">
      <c r="A40" s="90" t="s">
        <v>212</v>
      </c>
      <c r="B40" s="90" t="s">
        <v>523</v>
      </c>
      <c r="C40" s="90" t="s">
        <v>214</v>
      </c>
      <c r="D40" s="91">
        <v>1</v>
      </c>
      <c r="E40" s="92">
        <v>0</v>
      </c>
      <c r="F40" s="91">
        <f>D40*E40</f>
        <v>0</v>
      </c>
    </row>
    <row r="41" spans="1:6">
      <c r="A41" s="90" t="s">
        <v>219</v>
      </c>
      <c r="B41" s="90" t="s">
        <v>220</v>
      </c>
      <c r="C41" s="90" t="s">
        <v>46</v>
      </c>
      <c r="D41" s="91" t="s">
        <v>47</v>
      </c>
      <c r="E41" s="91" t="s">
        <v>48</v>
      </c>
      <c r="F41" s="91" t="s">
        <v>49</v>
      </c>
    </row>
    <row r="42" spans="1:6">
      <c r="A42" s="90" t="s">
        <v>524</v>
      </c>
      <c r="B42" s="90" t="s">
        <v>525</v>
      </c>
      <c r="C42" s="90" t="s">
        <v>214</v>
      </c>
      <c r="D42" s="91">
        <v>1</v>
      </c>
      <c r="E42" s="92">
        <v>0</v>
      </c>
      <c r="F42" s="91">
        <f>D42*E42</f>
        <v>0</v>
      </c>
    </row>
    <row r="43" spans="1:6">
      <c r="A43" s="90" t="s">
        <v>526</v>
      </c>
      <c r="B43" s="90" t="s">
        <v>527</v>
      </c>
      <c r="C43" s="90" t="s">
        <v>214</v>
      </c>
      <c r="D43" s="91">
        <v>1</v>
      </c>
      <c r="E43" s="92">
        <v>0</v>
      </c>
      <c r="F43" s="91">
        <f>D43*E43</f>
        <v>0</v>
      </c>
    </row>
    <row r="44" spans="1:6">
      <c r="A44" s="90" t="s">
        <v>223</v>
      </c>
      <c r="B44" s="90" t="s">
        <v>224</v>
      </c>
      <c r="C44" s="90" t="s">
        <v>46</v>
      </c>
      <c r="D44" s="91" t="s">
        <v>47</v>
      </c>
      <c r="E44" s="91" t="s">
        <v>48</v>
      </c>
      <c r="F44" s="91" t="s">
        <v>49</v>
      </c>
    </row>
    <row r="45" spans="1:6">
      <c r="A45" s="90" t="s">
        <v>528</v>
      </c>
      <c r="B45" s="90" t="s">
        <v>529</v>
      </c>
      <c r="C45" s="90" t="s">
        <v>214</v>
      </c>
      <c r="D45" s="91">
        <v>1</v>
      </c>
      <c r="E45" s="92">
        <v>0</v>
      </c>
      <c r="F45" s="91">
        <f>D45*E45</f>
        <v>0</v>
      </c>
    </row>
    <row r="46" spans="1:6">
      <c r="A46" s="90" t="s">
        <v>231</v>
      </c>
      <c r="B46" s="90" t="s">
        <v>530</v>
      </c>
      <c r="C46" s="90" t="s">
        <v>46</v>
      </c>
      <c r="D46" s="91" t="s">
        <v>47</v>
      </c>
      <c r="E46" s="91" t="s">
        <v>48</v>
      </c>
      <c r="F46" s="91" t="s">
        <v>49</v>
      </c>
    </row>
    <row r="47" spans="1:6">
      <c r="A47" s="90" t="s">
        <v>531</v>
      </c>
      <c r="B47" s="90" t="s">
        <v>532</v>
      </c>
      <c r="C47" s="90" t="s">
        <v>214</v>
      </c>
      <c r="D47" s="91">
        <v>1</v>
      </c>
      <c r="E47" s="92">
        <v>0</v>
      </c>
      <c r="F47" s="91">
        <f>D47*E47</f>
        <v>0</v>
      </c>
    </row>
    <row r="48" spans="1:6">
      <c r="A48" s="90" t="s">
        <v>239</v>
      </c>
      <c r="B48" s="90" t="s">
        <v>240</v>
      </c>
      <c r="C48" s="90" t="s">
        <v>46</v>
      </c>
      <c r="D48" s="91" t="s">
        <v>47</v>
      </c>
      <c r="E48" s="91" t="s">
        <v>48</v>
      </c>
      <c r="F48" s="91" t="s">
        <v>49</v>
      </c>
    </row>
    <row r="49" spans="1:6">
      <c r="A49" s="90" t="s">
        <v>533</v>
      </c>
      <c r="B49" s="90" t="s">
        <v>534</v>
      </c>
      <c r="C49" s="90" t="s">
        <v>54</v>
      </c>
      <c r="D49" s="91">
        <v>1</v>
      </c>
      <c r="E49" s="92">
        <v>0</v>
      </c>
      <c r="F49" s="91">
        <f>D49*E49</f>
        <v>0</v>
      </c>
    </row>
    <row r="50" spans="1:6">
      <c r="A50" s="90" t="s">
        <v>535</v>
      </c>
      <c r="B50" s="90" t="s">
        <v>536</v>
      </c>
      <c r="C50" s="90" t="s">
        <v>54</v>
      </c>
      <c r="D50" s="91">
        <v>1</v>
      </c>
      <c r="E50" s="92">
        <v>0</v>
      </c>
      <c r="F50" s="91">
        <f>D50*E50</f>
        <v>0</v>
      </c>
    </row>
    <row r="51" spans="1:6">
      <c r="A51" s="90" t="s">
        <v>537</v>
      </c>
      <c r="B51" s="90" t="s">
        <v>538</v>
      </c>
      <c r="C51" s="90" t="s">
        <v>54</v>
      </c>
      <c r="D51" s="91">
        <v>1</v>
      </c>
      <c r="E51" s="92">
        <v>0</v>
      </c>
      <c r="F51" s="91">
        <f>D51*E51</f>
        <v>0</v>
      </c>
    </row>
    <row r="52" spans="1:6">
      <c r="A52" s="90" t="s">
        <v>243</v>
      </c>
      <c r="B52" s="90" t="s">
        <v>244</v>
      </c>
      <c r="C52" s="90" t="s">
        <v>46</v>
      </c>
      <c r="D52" s="91" t="s">
        <v>47</v>
      </c>
      <c r="E52" s="91" t="s">
        <v>48</v>
      </c>
      <c r="F52" s="91" t="s">
        <v>49</v>
      </c>
    </row>
    <row r="53" spans="1:6">
      <c r="A53" s="90" t="s">
        <v>539</v>
      </c>
      <c r="B53" s="90" t="s">
        <v>540</v>
      </c>
      <c r="C53" s="90" t="s">
        <v>54</v>
      </c>
      <c r="D53" s="91">
        <v>1</v>
      </c>
      <c r="E53" s="92">
        <v>0</v>
      </c>
      <c r="F53" s="91">
        <f t="shared" ref="F53:F60" si="0">D53*E53</f>
        <v>0</v>
      </c>
    </row>
    <row r="54" spans="1:6">
      <c r="A54" s="90" t="s">
        <v>541</v>
      </c>
      <c r="B54" s="90" t="s">
        <v>248</v>
      </c>
      <c r="C54" s="90" t="s">
        <v>54</v>
      </c>
      <c r="D54" s="91">
        <v>1</v>
      </c>
      <c r="E54" s="92">
        <v>0</v>
      </c>
      <c r="F54" s="91">
        <f t="shared" si="0"/>
        <v>0</v>
      </c>
    </row>
    <row r="55" spans="1:6">
      <c r="A55" s="90" t="s">
        <v>249</v>
      </c>
      <c r="B55" s="90" t="s">
        <v>542</v>
      </c>
      <c r="C55" s="90" t="s">
        <v>54</v>
      </c>
      <c r="D55" s="91">
        <v>1</v>
      </c>
      <c r="E55" s="92">
        <v>0</v>
      </c>
      <c r="F55" s="91">
        <f t="shared" si="0"/>
        <v>0</v>
      </c>
    </row>
    <row r="56" spans="1:6">
      <c r="A56" s="90" t="s">
        <v>543</v>
      </c>
      <c r="B56" s="90" t="s">
        <v>544</v>
      </c>
      <c r="C56" s="90" t="s">
        <v>54</v>
      </c>
      <c r="D56" s="91">
        <v>1</v>
      </c>
      <c r="E56" s="92">
        <v>0</v>
      </c>
      <c r="F56" s="91">
        <f t="shared" si="0"/>
        <v>0</v>
      </c>
    </row>
    <row r="57" spans="1:6">
      <c r="A57" s="90" t="s">
        <v>263</v>
      </c>
      <c r="B57" s="90" t="s">
        <v>545</v>
      </c>
      <c r="C57" s="90" t="s">
        <v>54</v>
      </c>
      <c r="D57" s="91">
        <v>2</v>
      </c>
      <c r="E57" s="92">
        <v>0</v>
      </c>
      <c r="F57" s="91">
        <f t="shared" si="0"/>
        <v>0</v>
      </c>
    </row>
    <row r="58" spans="1:6">
      <c r="A58" s="90" t="s">
        <v>546</v>
      </c>
      <c r="B58" s="90" t="s">
        <v>547</v>
      </c>
      <c r="C58" s="90" t="s">
        <v>54</v>
      </c>
      <c r="D58" s="91">
        <v>1</v>
      </c>
      <c r="E58" s="92">
        <v>0</v>
      </c>
      <c r="F58" s="91">
        <f t="shared" si="0"/>
        <v>0</v>
      </c>
    </row>
    <row r="59" spans="1:6" ht="11.25" customHeight="1">
      <c r="A59" s="90" t="s">
        <v>548</v>
      </c>
      <c r="B59" s="90" t="s">
        <v>549</v>
      </c>
      <c r="C59" s="90" t="s">
        <v>54</v>
      </c>
      <c r="D59" s="91">
        <v>1</v>
      </c>
      <c r="E59" s="92">
        <v>0</v>
      </c>
      <c r="F59" s="91">
        <f t="shared" si="0"/>
        <v>0</v>
      </c>
    </row>
    <row r="60" spans="1:6">
      <c r="A60" s="90" t="s">
        <v>550</v>
      </c>
      <c r="B60" s="90" t="s">
        <v>551</v>
      </c>
      <c r="C60" s="90" t="s">
        <v>54</v>
      </c>
      <c r="D60" s="91">
        <v>1</v>
      </c>
      <c r="E60" s="92">
        <v>0</v>
      </c>
      <c r="F60" s="91">
        <f t="shared" si="0"/>
        <v>0</v>
      </c>
    </row>
    <row r="61" spans="1:6">
      <c r="A61" s="90" t="s">
        <v>283</v>
      </c>
      <c r="B61" s="90" t="s">
        <v>284</v>
      </c>
      <c r="C61" s="90" t="s">
        <v>46</v>
      </c>
      <c r="D61" s="91" t="s">
        <v>47</v>
      </c>
      <c r="E61" s="91" t="s">
        <v>48</v>
      </c>
      <c r="F61" s="91" t="s">
        <v>49</v>
      </c>
    </row>
    <row r="62" spans="1:6">
      <c r="A62" s="90" t="s">
        <v>552</v>
      </c>
      <c r="B62" s="90" t="s">
        <v>553</v>
      </c>
      <c r="C62" s="90" t="s">
        <v>46</v>
      </c>
      <c r="D62" s="91" t="s">
        <v>47</v>
      </c>
      <c r="E62" s="91" t="s">
        <v>48</v>
      </c>
      <c r="F62" s="91" t="s">
        <v>49</v>
      </c>
    </row>
    <row r="63" spans="1:6">
      <c r="A63" s="90" t="s">
        <v>554</v>
      </c>
      <c r="B63" s="90" t="s">
        <v>555</v>
      </c>
      <c r="C63" s="90" t="s">
        <v>54</v>
      </c>
      <c r="D63" s="91">
        <v>28</v>
      </c>
      <c r="E63" s="92">
        <v>0</v>
      </c>
      <c r="F63" s="91">
        <f>D63*E63</f>
        <v>0</v>
      </c>
    </row>
    <row r="64" spans="1:6">
      <c r="A64" s="90" t="s">
        <v>556</v>
      </c>
      <c r="B64" s="90" t="s">
        <v>557</v>
      </c>
      <c r="C64" s="90" t="s">
        <v>46</v>
      </c>
      <c r="D64" s="91" t="s">
        <v>47</v>
      </c>
      <c r="E64" s="91" t="s">
        <v>48</v>
      </c>
      <c r="F64" s="91" t="s">
        <v>49</v>
      </c>
    </row>
    <row r="65" spans="1:6">
      <c r="A65" s="90" t="s">
        <v>558</v>
      </c>
      <c r="B65" s="90" t="s">
        <v>559</v>
      </c>
      <c r="C65" s="90" t="s">
        <v>57</v>
      </c>
      <c r="D65" s="91">
        <v>17.25</v>
      </c>
      <c r="E65" s="92">
        <v>0</v>
      </c>
      <c r="F65" s="91">
        <f>D65*E65</f>
        <v>0</v>
      </c>
    </row>
    <row r="66" spans="1:6">
      <c r="A66" s="90" t="s">
        <v>325</v>
      </c>
      <c r="B66" s="90" t="s">
        <v>326</v>
      </c>
      <c r="C66" s="90" t="s">
        <v>46</v>
      </c>
      <c r="D66" s="91" t="s">
        <v>47</v>
      </c>
      <c r="E66" s="91" t="s">
        <v>48</v>
      </c>
      <c r="F66" s="91" t="s">
        <v>49</v>
      </c>
    </row>
    <row r="67" spans="1:6">
      <c r="A67" s="90" t="s">
        <v>560</v>
      </c>
      <c r="B67" s="90" t="s">
        <v>561</v>
      </c>
      <c r="C67" s="90" t="s">
        <v>46</v>
      </c>
      <c r="D67" s="91" t="s">
        <v>47</v>
      </c>
      <c r="E67" s="91" t="s">
        <v>48</v>
      </c>
      <c r="F67" s="91" t="s">
        <v>49</v>
      </c>
    </row>
    <row r="68" spans="1:6">
      <c r="A68" s="90" t="s">
        <v>562</v>
      </c>
      <c r="B68" s="90" t="s">
        <v>563</v>
      </c>
      <c r="C68" s="90" t="s">
        <v>57</v>
      </c>
      <c r="D68" s="91">
        <v>32.06</v>
      </c>
      <c r="E68" s="92">
        <v>0</v>
      </c>
      <c r="F68" s="91">
        <f>D68*E68</f>
        <v>0</v>
      </c>
    </row>
    <row r="69" spans="1:6">
      <c r="A69" s="90" t="s">
        <v>331</v>
      </c>
      <c r="B69" s="90" t="s">
        <v>332</v>
      </c>
      <c r="C69" s="90" t="s">
        <v>46</v>
      </c>
      <c r="D69" s="91" t="s">
        <v>47</v>
      </c>
      <c r="E69" s="91" t="s">
        <v>48</v>
      </c>
      <c r="F69" s="91" t="s">
        <v>49</v>
      </c>
    </row>
    <row r="70" spans="1:6">
      <c r="A70" s="90" t="s">
        <v>564</v>
      </c>
      <c r="B70" s="90" t="s">
        <v>565</v>
      </c>
      <c r="C70" s="90" t="s">
        <v>57</v>
      </c>
      <c r="D70" s="91">
        <v>5.45</v>
      </c>
      <c r="E70" s="92">
        <v>0</v>
      </c>
      <c r="F70" s="91">
        <f>D70*E70</f>
        <v>0</v>
      </c>
    </row>
    <row r="71" spans="1:6">
      <c r="A71" s="90" t="s">
        <v>566</v>
      </c>
      <c r="B71" s="90" t="s">
        <v>567</v>
      </c>
      <c r="C71" s="90" t="s">
        <v>57</v>
      </c>
      <c r="D71" s="91">
        <v>26.61</v>
      </c>
      <c r="E71" s="92">
        <v>0</v>
      </c>
      <c r="F71" s="91">
        <f>D71*E71</f>
        <v>0</v>
      </c>
    </row>
    <row r="72" spans="1:6">
      <c r="A72" s="90" t="s">
        <v>371</v>
      </c>
      <c r="B72" s="90" t="s">
        <v>372</v>
      </c>
      <c r="C72" s="90" t="s">
        <v>46</v>
      </c>
      <c r="D72" s="91" t="s">
        <v>47</v>
      </c>
      <c r="E72" s="91" t="s">
        <v>48</v>
      </c>
      <c r="F72" s="91" t="s">
        <v>49</v>
      </c>
    </row>
    <row r="73" spans="1:6">
      <c r="A73" s="90" t="s">
        <v>373</v>
      </c>
      <c r="B73" s="90" t="s">
        <v>568</v>
      </c>
      <c r="C73" s="90" t="s">
        <v>46</v>
      </c>
      <c r="D73" s="91" t="s">
        <v>47</v>
      </c>
      <c r="E73" s="91" t="s">
        <v>48</v>
      </c>
      <c r="F73" s="91" t="s">
        <v>49</v>
      </c>
    </row>
    <row r="74" spans="1:6">
      <c r="A74" s="90" t="s">
        <v>569</v>
      </c>
      <c r="B74" s="90" t="s">
        <v>570</v>
      </c>
      <c r="C74" s="90" t="s">
        <v>54</v>
      </c>
      <c r="D74" s="91">
        <v>1</v>
      </c>
      <c r="E74" s="92">
        <v>0</v>
      </c>
      <c r="F74" s="91">
        <f>D74*E74</f>
        <v>0</v>
      </c>
    </row>
    <row r="75" spans="1:6">
      <c r="A75" s="90" t="s">
        <v>571</v>
      </c>
      <c r="B75" s="90" t="s">
        <v>572</v>
      </c>
      <c r="C75" s="90" t="s">
        <v>46</v>
      </c>
      <c r="D75" s="91" t="s">
        <v>47</v>
      </c>
      <c r="E75" s="91" t="s">
        <v>48</v>
      </c>
      <c r="F75" s="91" t="s">
        <v>49</v>
      </c>
    </row>
    <row r="76" spans="1:6">
      <c r="A76" s="90" t="s">
        <v>573</v>
      </c>
      <c r="B76" s="90" t="s">
        <v>574</v>
      </c>
      <c r="C76" s="90" t="s">
        <v>46</v>
      </c>
      <c r="D76" s="91" t="s">
        <v>47</v>
      </c>
      <c r="E76" s="91" t="s">
        <v>48</v>
      </c>
      <c r="F76" s="91" t="s">
        <v>49</v>
      </c>
    </row>
    <row r="77" spans="1:6">
      <c r="A77" s="90" t="s">
        <v>575</v>
      </c>
      <c r="B77" s="90" t="s">
        <v>576</v>
      </c>
      <c r="C77" s="90" t="s">
        <v>103</v>
      </c>
      <c r="D77" s="91">
        <v>9.6999999999999993</v>
      </c>
      <c r="E77" s="92">
        <v>0</v>
      </c>
      <c r="F77" s="91">
        <f>D77*E77</f>
        <v>0</v>
      </c>
    </row>
    <row r="78" spans="1:6">
      <c r="A78" s="90" t="s">
        <v>577</v>
      </c>
      <c r="B78" s="90" t="s">
        <v>578</v>
      </c>
      <c r="C78" s="90" t="s">
        <v>103</v>
      </c>
      <c r="D78" s="91">
        <v>2.5</v>
      </c>
      <c r="E78" s="92">
        <v>0</v>
      </c>
      <c r="F78" s="91">
        <f>D78*E78</f>
        <v>0</v>
      </c>
    </row>
    <row r="79" spans="1:6">
      <c r="A79" s="90" t="s">
        <v>579</v>
      </c>
      <c r="B79" s="90" t="s">
        <v>580</v>
      </c>
      <c r="C79" s="90" t="s">
        <v>54</v>
      </c>
      <c r="D79" s="91">
        <v>2</v>
      </c>
      <c r="E79" s="92">
        <v>0</v>
      </c>
      <c r="F79" s="91">
        <f>D79*E79</f>
        <v>0</v>
      </c>
    </row>
    <row r="80" spans="1:6" ht="11.25" customHeight="1">
      <c r="A80" s="57" t="s">
        <v>390</v>
      </c>
      <c r="B80" s="57" t="s">
        <v>391</v>
      </c>
      <c r="C80" s="57" t="s">
        <v>390</v>
      </c>
      <c r="D80" s="56" t="s">
        <v>390</v>
      </c>
      <c r="E80" s="56" t="s">
        <v>390</v>
      </c>
      <c r="F80" s="56">
        <f>SUM(F10:F79)</f>
        <v>0</v>
      </c>
    </row>
  </sheetData>
  <sheetProtection password="E066" sheet="1" objects="1" scenarios="1" selectLockedCells="1"/>
  <mergeCells count="9">
    <mergeCell ref="A1:E1"/>
    <mergeCell ref="A2:F2"/>
    <mergeCell ref="B4:E4"/>
    <mergeCell ref="A6:A7"/>
    <mergeCell ref="B6:B7"/>
    <mergeCell ref="C6:C7"/>
    <mergeCell ref="D6:D7"/>
    <mergeCell ref="E6:E7"/>
    <mergeCell ref="F6:F7"/>
  </mergeCells>
  <printOptions horizontalCentered="1"/>
  <pageMargins left="0.42" right="0" top="0.75" bottom="0.94" header="0" footer="0.75"/>
  <pageSetup paperSize="9" scale="99" fitToHeight="0" orientation="portrait" verticalDpi="0" r:id="rId1"/>
  <headerFooter alignWithMargins="0">
    <oddFooter>&amp;R&amp;"Verdana,Negrito itálico"&amp;10Página 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82"/>
  <sheetViews>
    <sheetView showGridLines="0" showZeros="0" zoomScaleNormal="100" zoomScaleSheetLayoutView="100" workbookViewId="0">
      <pane xSplit="4" ySplit="7" topLeftCell="E53" activePane="bottomRight" state="frozen"/>
      <selection activeCell="B4" sqref="B4:E4"/>
      <selection pane="topRight" activeCell="B4" sqref="B4:E4"/>
      <selection pane="bottomLeft" activeCell="B4" sqref="B4:E4"/>
      <selection pane="bottomRight" activeCell="A8" sqref="A8:B79"/>
    </sheetView>
  </sheetViews>
  <sheetFormatPr defaultRowHeight="12.75"/>
  <cols>
    <col min="1" max="1" width="9.5703125" style="1" customWidth="1"/>
    <col min="2" max="2" width="75" style="1" customWidth="1"/>
    <col min="3" max="3" width="11.7109375" style="1" customWidth="1"/>
    <col min="4" max="4" width="5.7109375" style="20" customWidth="1"/>
    <col min="5" max="6" width="5.7109375" style="1" customWidth="1"/>
    <col min="7" max="16384" width="9.140625" style="1"/>
  </cols>
  <sheetData>
    <row r="1" spans="1:6" ht="18.75" customHeight="1">
      <c r="A1" s="133" t="s">
        <v>8</v>
      </c>
      <c r="B1" s="133"/>
      <c r="C1" s="133"/>
      <c r="D1" s="133"/>
      <c r="E1" s="133"/>
      <c r="F1" s="133"/>
    </row>
    <row r="2" spans="1:6" s="28" customFormat="1" ht="18.75" customHeight="1">
      <c r="A2" s="131" t="s">
        <v>600</v>
      </c>
      <c r="B2" s="131"/>
      <c r="C2" s="131"/>
      <c r="D2" s="131"/>
      <c r="E2" s="131"/>
      <c r="F2" s="131"/>
    </row>
    <row r="3" spans="1:6" ht="10.5" customHeight="1">
      <c r="A3" s="2" t="s">
        <v>36</v>
      </c>
      <c r="B3" s="2" t="str">
        <f>Canteiro30!B4</f>
        <v>(nome do conjunto)</v>
      </c>
      <c r="C3" s="2"/>
      <c r="D3" s="5"/>
      <c r="E3" s="2"/>
    </row>
    <row r="4" spans="1:6" ht="10.5" customHeight="1">
      <c r="A4" s="2" t="s">
        <v>39</v>
      </c>
      <c r="B4" s="2" t="str">
        <f>Canteiro30!B5</f>
        <v>(nome da cidade)</v>
      </c>
      <c r="C4" s="2"/>
      <c r="D4" s="5"/>
      <c r="E4" s="2"/>
    </row>
    <row r="5" spans="1:6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</row>
    <row r="6" spans="1:6">
      <c r="A6" s="8" t="s">
        <v>0</v>
      </c>
      <c r="B6" s="138"/>
      <c r="C6" s="140"/>
      <c r="D6" s="9" t="s">
        <v>2</v>
      </c>
      <c r="E6" s="129" t="s">
        <v>26</v>
      </c>
      <c r="F6" s="130"/>
    </row>
    <row r="7" spans="1:6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</row>
    <row r="8" spans="1:6" ht="11.1" customHeight="1">
      <c r="A8" s="93" t="s">
        <v>93</v>
      </c>
      <c r="B8" s="93" t="s">
        <v>94</v>
      </c>
      <c r="C8" s="14"/>
      <c r="D8" s="39"/>
      <c r="E8" s="30"/>
      <c r="F8" s="31">
        <f t="shared" ref="F8:F13" si="0">E8</f>
        <v>0</v>
      </c>
    </row>
    <row r="9" spans="1:6" ht="11.1" customHeight="1">
      <c r="A9" s="93" t="s">
        <v>485</v>
      </c>
      <c r="B9" s="93" t="s">
        <v>486</v>
      </c>
      <c r="C9" s="14"/>
      <c r="D9" s="39" t="str">
        <f t="shared" ref="D9:D74" si="1">IF(OR(ISBLANK(C9),C9=0)," ",C9/C$80*100)</f>
        <v xml:space="preserve"> </v>
      </c>
      <c r="E9" s="30"/>
      <c r="F9" s="31">
        <f t="shared" si="0"/>
        <v>0</v>
      </c>
    </row>
    <row r="10" spans="1:6" ht="11.1" customHeight="1">
      <c r="A10" s="93" t="s">
        <v>487</v>
      </c>
      <c r="B10" s="93" t="s">
        <v>488</v>
      </c>
      <c r="C10" s="15">
        <f>Canteiro30!F10*Canteiro30!$B$3</f>
        <v>0</v>
      </c>
      <c r="D10" s="33" t="str">
        <f t="shared" si="1"/>
        <v xml:space="preserve"> </v>
      </c>
      <c r="E10" s="62">
        <v>100</v>
      </c>
      <c r="F10" s="37">
        <f t="shared" si="0"/>
        <v>100</v>
      </c>
    </row>
    <row r="11" spans="1:6" ht="11.1" customHeight="1">
      <c r="A11" s="93" t="s">
        <v>108</v>
      </c>
      <c r="B11" s="93" t="s">
        <v>489</v>
      </c>
      <c r="C11" s="14"/>
      <c r="D11" s="39" t="str">
        <f t="shared" si="1"/>
        <v xml:space="preserve"> </v>
      </c>
      <c r="E11" s="30"/>
      <c r="F11" s="31">
        <f t="shared" si="0"/>
        <v>0</v>
      </c>
    </row>
    <row r="12" spans="1:6" ht="11.1" customHeight="1">
      <c r="A12" s="93" t="s">
        <v>490</v>
      </c>
      <c r="B12" s="93" t="s">
        <v>491</v>
      </c>
      <c r="C12" s="14"/>
      <c r="D12" s="39" t="str">
        <f t="shared" si="1"/>
        <v xml:space="preserve"> </v>
      </c>
      <c r="E12" s="30"/>
      <c r="F12" s="31">
        <f t="shared" si="0"/>
        <v>0</v>
      </c>
    </row>
    <row r="13" spans="1:6" ht="11.1" customHeight="1">
      <c r="A13" s="93" t="s">
        <v>492</v>
      </c>
      <c r="B13" s="93" t="s">
        <v>493</v>
      </c>
      <c r="C13" s="15">
        <f>Canteiro30!F13*Canteiro30!$B$3</f>
        <v>0</v>
      </c>
      <c r="D13" s="33" t="str">
        <f t="shared" si="1"/>
        <v xml:space="preserve"> </v>
      </c>
      <c r="E13" s="62">
        <v>100</v>
      </c>
      <c r="F13" s="37">
        <f t="shared" si="0"/>
        <v>100</v>
      </c>
    </row>
    <row r="14" spans="1:6" ht="11.1" customHeight="1">
      <c r="A14" s="93" t="s">
        <v>494</v>
      </c>
      <c r="B14" s="93" t="s">
        <v>495</v>
      </c>
      <c r="C14" s="14"/>
      <c r="D14" s="39" t="str">
        <f t="shared" si="1"/>
        <v xml:space="preserve"> </v>
      </c>
      <c r="E14" s="30"/>
      <c r="F14" s="31">
        <f t="shared" ref="F14:F76" si="2">E14</f>
        <v>0</v>
      </c>
    </row>
    <row r="15" spans="1:6" ht="11.1" customHeight="1">
      <c r="A15" s="93" t="s">
        <v>496</v>
      </c>
      <c r="B15" s="93" t="s">
        <v>497</v>
      </c>
      <c r="C15" s="15">
        <f>Canteiro30!F15*Canteiro30!$B$3</f>
        <v>0</v>
      </c>
      <c r="D15" s="33" t="str">
        <f t="shared" si="1"/>
        <v xml:space="preserve"> </v>
      </c>
      <c r="E15" s="62">
        <v>100</v>
      </c>
      <c r="F15" s="37">
        <f t="shared" si="2"/>
        <v>100</v>
      </c>
    </row>
    <row r="16" spans="1:6" ht="11.1" customHeight="1">
      <c r="A16" s="93" t="s">
        <v>126</v>
      </c>
      <c r="B16" s="93" t="s">
        <v>498</v>
      </c>
      <c r="C16" s="14"/>
      <c r="D16" s="39" t="str">
        <f t="shared" si="1"/>
        <v xml:space="preserve"> </v>
      </c>
      <c r="E16" s="30"/>
      <c r="F16" s="31">
        <f t="shared" si="2"/>
        <v>0</v>
      </c>
    </row>
    <row r="17" spans="1:6" ht="11.1" customHeight="1">
      <c r="A17" s="93" t="s">
        <v>128</v>
      </c>
      <c r="B17" s="93" t="s">
        <v>129</v>
      </c>
      <c r="C17" s="14"/>
      <c r="D17" s="39" t="str">
        <f t="shared" si="1"/>
        <v xml:space="preserve"> </v>
      </c>
      <c r="E17" s="30"/>
      <c r="F17" s="31">
        <f t="shared" si="2"/>
        <v>0</v>
      </c>
    </row>
    <row r="18" spans="1:6" ht="11.1" customHeight="1">
      <c r="A18" s="93" t="s">
        <v>499</v>
      </c>
      <c r="B18" s="93" t="s">
        <v>500</v>
      </c>
      <c r="C18" s="15">
        <f>Canteiro30!F18*Canteiro30!$B$3</f>
        <v>0</v>
      </c>
      <c r="D18" s="33" t="str">
        <f t="shared" si="1"/>
        <v xml:space="preserve"> </v>
      </c>
      <c r="E18" s="62">
        <v>100</v>
      </c>
      <c r="F18" s="37">
        <f t="shared" si="2"/>
        <v>100</v>
      </c>
    </row>
    <row r="19" spans="1:6" ht="11.1" customHeight="1">
      <c r="A19" s="93" t="s">
        <v>501</v>
      </c>
      <c r="B19" s="93" t="s">
        <v>502</v>
      </c>
      <c r="C19" s="15">
        <f>Canteiro30!F19*Canteiro30!$B$3</f>
        <v>0</v>
      </c>
      <c r="D19" s="33" t="str">
        <f t="shared" si="1"/>
        <v xml:space="preserve"> </v>
      </c>
      <c r="E19" s="62">
        <v>100</v>
      </c>
      <c r="F19" s="37">
        <f t="shared" si="2"/>
        <v>100</v>
      </c>
    </row>
    <row r="20" spans="1:6" ht="11.1" customHeight="1">
      <c r="A20" s="93" t="s">
        <v>136</v>
      </c>
      <c r="B20" s="93" t="s">
        <v>137</v>
      </c>
      <c r="C20" s="14"/>
      <c r="D20" s="39" t="str">
        <f t="shared" si="1"/>
        <v xml:space="preserve"> </v>
      </c>
      <c r="E20" s="30"/>
      <c r="F20" s="31">
        <f t="shared" si="2"/>
        <v>0</v>
      </c>
    </row>
    <row r="21" spans="1:6" ht="11.1" customHeight="1">
      <c r="A21" s="93" t="s">
        <v>503</v>
      </c>
      <c r="B21" s="93" t="s">
        <v>504</v>
      </c>
      <c r="C21" s="15">
        <f>Canteiro30!F21*Canteiro30!$B$3</f>
        <v>0</v>
      </c>
      <c r="D21" s="33" t="str">
        <f t="shared" si="1"/>
        <v xml:space="preserve"> </v>
      </c>
      <c r="E21" s="62">
        <v>100</v>
      </c>
      <c r="F21" s="37">
        <f t="shared" si="2"/>
        <v>100</v>
      </c>
    </row>
    <row r="22" spans="1:6" ht="11.1" customHeight="1">
      <c r="A22" s="93" t="s">
        <v>140</v>
      </c>
      <c r="B22" s="93" t="s">
        <v>141</v>
      </c>
      <c r="C22" s="14"/>
      <c r="D22" s="39" t="str">
        <f t="shared" si="1"/>
        <v xml:space="preserve"> </v>
      </c>
      <c r="E22" s="30"/>
      <c r="F22" s="31">
        <f t="shared" si="2"/>
        <v>0</v>
      </c>
    </row>
    <row r="23" spans="1:6" ht="11.1" customHeight="1">
      <c r="A23" s="93" t="s">
        <v>142</v>
      </c>
      <c r="B23" s="93" t="s">
        <v>505</v>
      </c>
      <c r="C23" s="15">
        <f>Canteiro30!F23*Canteiro30!$B$3</f>
        <v>0</v>
      </c>
      <c r="D23" s="33" t="str">
        <f t="shared" si="1"/>
        <v xml:space="preserve"> </v>
      </c>
      <c r="E23" s="62">
        <v>100</v>
      </c>
      <c r="F23" s="37">
        <f t="shared" si="2"/>
        <v>100</v>
      </c>
    </row>
    <row r="24" spans="1:6" ht="11.1" customHeight="1">
      <c r="A24" s="93" t="s">
        <v>506</v>
      </c>
      <c r="B24" s="93" t="s">
        <v>507</v>
      </c>
      <c r="C24" s="15">
        <f>Canteiro30!F24*Canteiro30!$B$3</f>
        <v>0</v>
      </c>
      <c r="D24" s="33" t="str">
        <f t="shared" si="1"/>
        <v xml:space="preserve"> </v>
      </c>
      <c r="E24" s="62">
        <v>100</v>
      </c>
      <c r="F24" s="37">
        <f t="shared" si="2"/>
        <v>100</v>
      </c>
    </row>
    <row r="25" spans="1:6" ht="11.1" customHeight="1">
      <c r="A25" s="93" t="s">
        <v>508</v>
      </c>
      <c r="B25" s="93" t="s">
        <v>509</v>
      </c>
      <c r="C25" s="15">
        <f>Canteiro30!F25*Canteiro30!$B$3</f>
        <v>0</v>
      </c>
      <c r="D25" s="33" t="str">
        <f t="shared" si="1"/>
        <v xml:space="preserve"> </v>
      </c>
      <c r="E25" s="62">
        <v>100</v>
      </c>
      <c r="F25" s="37">
        <f t="shared" si="2"/>
        <v>100</v>
      </c>
    </row>
    <row r="26" spans="1:6" ht="11.1" customHeight="1">
      <c r="A26" s="93" t="s">
        <v>172</v>
      </c>
      <c r="B26" s="93" t="s">
        <v>510</v>
      </c>
      <c r="C26" s="14"/>
      <c r="D26" s="39" t="str">
        <f t="shared" si="1"/>
        <v xml:space="preserve"> </v>
      </c>
      <c r="E26" s="30"/>
      <c r="F26" s="31">
        <f t="shared" si="2"/>
        <v>0</v>
      </c>
    </row>
    <row r="27" spans="1:6" ht="11.1" customHeight="1">
      <c r="A27" s="93" t="s">
        <v>174</v>
      </c>
      <c r="B27" s="93" t="s">
        <v>511</v>
      </c>
      <c r="C27" s="15">
        <f>Canteiro30!F27*Canteiro30!$B$3</f>
        <v>0</v>
      </c>
      <c r="D27" s="33" t="str">
        <f t="shared" si="1"/>
        <v xml:space="preserve"> </v>
      </c>
      <c r="E27" s="62">
        <v>100</v>
      </c>
      <c r="F27" s="37">
        <f t="shared" si="2"/>
        <v>100</v>
      </c>
    </row>
    <row r="28" spans="1:6" ht="11.1" customHeight="1">
      <c r="A28" s="93" t="s">
        <v>176</v>
      </c>
      <c r="B28" s="93" t="s">
        <v>512</v>
      </c>
      <c r="C28" s="15">
        <f>Canteiro30!F28*Canteiro30!$B$3</f>
        <v>0</v>
      </c>
      <c r="D28" s="33" t="str">
        <f t="shared" si="1"/>
        <v xml:space="preserve"> </v>
      </c>
      <c r="E28" s="62">
        <v>100</v>
      </c>
      <c r="F28" s="37">
        <f t="shared" si="2"/>
        <v>100</v>
      </c>
    </row>
    <row r="29" spans="1:6" ht="11.1" customHeight="1">
      <c r="A29" s="93" t="s">
        <v>178</v>
      </c>
      <c r="B29" s="93" t="s">
        <v>513</v>
      </c>
      <c r="C29" s="15">
        <f>Canteiro30!F29*Canteiro30!$B$3</f>
        <v>0</v>
      </c>
      <c r="D29" s="33" t="str">
        <f t="shared" si="1"/>
        <v xml:space="preserve"> </v>
      </c>
      <c r="E29" s="62">
        <v>100</v>
      </c>
      <c r="F29" s="37">
        <f t="shared" si="2"/>
        <v>100</v>
      </c>
    </row>
    <row r="30" spans="1:6" ht="11.1" customHeight="1">
      <c r="A30" s="93" t="s">
        <v>180</v>
      </c>
      <c r="B30" s="93" t="s">
        <v>514</v>
      </c>
      <c r="C30" s="15">
        <f>Canteiro30!F30*Canteiro30!$B$3</f>
        <v>0</v>
      </c>
      <c r="D30" s="33" t="str">
        <f t="shared" si="1"/>
        <v xml:space="preserve"> </v>
      </c>
      <c r="E30" s="62">
        <v>100</v>
      </c>
      <c r="F30" s="37">
        <f t="shared" si="2"/>
        <v>100</v>
      </c>
    </row>
    <row r="31" spans="1:6" ht="11.1" customHeight="1">
      <c r="A31" s="93" t="s">
        <v>515</v>
      </c>
      <c r="B31" s="93" t="s">
        <v>516</v>
      </c>
      <c r="C31" s="15">
        <f>Canteiro30!F31*Canteiro30!$B$3</f>
        <v>0</v>
      </c>
      <c r="D31" s="33" t="str">
        <f t="shared" si="1"/>
        <v xml:space="preserve"> </v>
      </c>
      <c r="E31" s="62">
        <v>100</v>
      </c>
      <c r="F31" s="37">
        <f t="shared" si="2"/>
        <v>100</v>
      </c>
    </row>
    <row r="32" spans="1:6" ht="11.1" customHeight="1">
      <c r="A32" s="93" t="s">
        <v>186</v>
      </c>
      <c r="B32" s="93" t="s">
        <v>187</v>
      </c>
      <c r="C32" s="14"/>
      <c r="D32" s="39" t="str">
        <f t="shared" si="1"/>
        <v xml:space="preserve"> </v>
      </c>
      <c r="E32" s="30"/>
      <c r="F32" s="31">
        <f t="shared" si="2"/>
        <v>0</v>
      </c>
    </row>
    <row r="33" spans="1:6" ht="11.1" customHeight="1">
      <c r="A33" s="93" t="s">
        <v>188</v>
      </c>
      <c r="B33" s="93" t="s">
        <v>517</v>
      </c>
      <c r="C33" s="15">
        <f>Canteiro30!F33*Canteiro30!$B$3</f>
        <v>0</v>
      </c>
      <c r="D33" s="33" t="str">
        <f t="shared" si="1"/>
        <v xml:space="preserve"> </v>
      </c>
      <c r="E33" s="62">
        <v>100</v>
      </c>
      <c r="F33" s="37">
        <f t="shared" si="2"/>
        <v>100</v>
      </c>
    </row>
    <row r="34" spans="1:6" ht="11.1" customHeight="1">
      <c r="A34" s="93" t="s">
        <v>518</v>
      </c>
      <c r="B34" s="93" t="s">
        <v>519</v>
      </c>
      <c r="C34" s="15">
        <f>Canteiro30!F34*Canteiro30!$B$3</f>
        <v>0</v>
      </c>
      <c r="D34" s="33" t="str">
        <f t="shared" si="1"/>
        <v xml:space="preserve"> </v>
      </c>
      <c r="E34" s="62">
        <v>100</v>
      </c>
      <c r="F34" s="37">
        <f t="shared" si="2"/>
        <v>100</v>
      </c>
    </row>
    <row r="35" spans="1:6" ht="11.1" customHeight="1">
      <c r="A35" s="93" t="s">
        <v>202</v>
      </c>
      <c r="B35" s="93" t="s">
        <v>203</v>
      </c>
      <c r="C35" s="14"/>
      <c r="D35" s="39" t="str">
        <f t="shared" si="1"/>
        <v xml:space="preserve"> </v>
      </c>
      <c r="E35" s="30"/>
      <c r="F35" s="31">
        <f t="shared" si="2"/>
        <v>0</v>
      </c>
    </row>
    <row r="36" spans="1:6" ht="11.1" customHeight="1">
      <c r="A36" s="93" t="s">
        <v>520</v>
      </c>
      <c r="B36" s="93" t="s">
        <v>521</v>
      </c>
      <c r="C36" s="15">
        <f>Canteiro30!F36*Canteiro30!$B$3</f>
        <v>0</v>
      </c>
      <c r="D36" s="33" t="str">
        <f t="shared" si="1"/>
        <v xml:space="preserve"> </v>
      </c>
      <c r="E36" s="62">
        <v>100</v>
      </c>
      <c r="F36" s="37">
        <f t="shared" si="2"/>
        <v>100</v>
      </c>
    </row>
    <row r="37" spans="1:6" ht="11.1" customHeight="1">
      <c r="A37" s="93" t="s">
        <v>204</v>
      </c>
      <c r="B37" s="93" t="s">
        <v>522</v>
      </c>
      <c r="C37" s="15">
        <f>Canteiro30!F37*Canteiro30!$B$3</f>
        <v>0</v>
      </c>
      <c r="D37" s="33" t="str">
        <f t="shared" si="1"/>
        <v xml:space="preserve"> </v>
      </c>
      <c r="E37" s="62">
        <v>100</v>
      </c>
      <c r="F37" s="37">
        <f t="shared" si="2"/>
        <v>100</v>
      </c>
    </row>
    <row r="38" spans="1:6" ht="11.1" customHeight="1">
      <c r="A38" s="93" t="s">
        <v>208</v>
      </c>
      <c r="B38" s="93" t="s">
        <v>209</v>
      </c>
      <c r="C38" s="14"/>
      <c r="D38" s="39" t="str">
        <f t="shared" si="1"/>
        <v xml:space="preserve"> </v>
      </c>
      <c r="E38" s="30"/>
      <c r="F38" s="31">
        <f t="shared" si="2"/>
        <v>0</v>
      </c>
    </row>
    <row r="39" spans="1:6" ht="11.1" customHeight="1">
      <c r="A39" s="93" t="s">
        <v>210</v>
      </c>
      <c r="B39" s="93" t="s">
        <v>211</v>
      </c>
      <c r="C39" s="14"/>
      <c r="D39" s="39" t="str">
        <f t="shared" si="1"/>
        <v xml:space="preserve"> </v>
      </c>
      <c r="E39" s="30"/>
      <c r="F39" s="31">
        <f t="shared" si="2"/>
        <v>0</v>
      </c>
    </row>
    <row r="40" spans="1:6" ht="11.1" customHeight="1">
      <c r="A40" s="93" t="s">
        <v>212</v>
      </c>
      <c r="B40" s="93" t="s">
        <v>523</v>
      </c>
      <c r="C40" s="15">
        <f>Canteiro30!F40*Canteiro30!$B$3</f>
        <v>0</v>
      </c>
      <c r="D40" s="33" t="str">
        <f t="shared" si="1"/>
        <v xml:space="preserve"> </v>
      </c>
      <c r="E40" s="62">
        <v>100</v>
      </c>
      <c r="F40" s="37">
        <f t="shared" si="2"/>
        <v>100</v>
      </c>
    </row>
    <row r="41" spans="1:6" ht="11.1" customHeight="1">
      <c r="A41" s="93" t="s">
        <v>219</v>
      </c>
      <c r="B41" s="93" t="s">
        <v>220</v>
      </c>
      <c r="C41" s="14"/>
      <c r="D41" s="39" t="str">
        <f t="shared" si="1"/>
        <v xml:space="preserve"> </v>
      </c>
      <c r="E41" s="30"/>
      <c r="F41" s="31">
        <f t="shared" si="2"/>
        <v>0</v>
      </c>
    </row>
    <row r="42" spans="1:6" ht="11.1" customHeight="1">
      <c r="A42" s="93" t="s">
        <v>524</v>
      </c>
      <c r="B42" s="93" t="s">
        <v>525</v>
      </c>
      <c r="C42" s="15">
        <f>Canteiro30!F42*Canteiro30!$B$3</f>
        <v>0</v>
      </c>
      <c r="D42" s="33" t="str">
        <f t="shared" si="1"/>
        <v xml:space="preserve"> </v>
      </c>
      <c r="E42" s="62">
        <v>100</v>
      </c>
      <c r="F42" s="37">
        <f t="shared" si="2"/>
        <v>100</v>
      </c>
    </row>
    <row r="43" spans="1:6" ht="11.1" customHeight="1">
      <c r="A43" s="93" t="s">
        <v>526</v>
      </c>
      <c r="B43" s="93" t="s">
        <v>527</v>
      </c>
      <c r="C43" s="15">
        <f>Canteiro30!F43*Canteiro30!$B$3</f>
        <v>0</v>
      </c>
      <c r="D43" s="33" t="str">
        <f t="shared" si="1"/>
        <v xml:space="preserve"> </v>
      </c>
      <c r="E43" s="62">
        <v>100</v>
      </c>
      <c r="F43" s="37">
        <f t="shared" si="2"/>
        <v>100</v>
      </c>
    </row>
    <row r="44" spans="1:6" ht="11.1" customHeight="1">
      <c r="A44" s="93" t="s">
        <v>223</v>
      </c>
      <c r="B44" s="93" t="s">
        <v>224</v>
      </c>
      <c r="C44" s="14"/>
      <c r="D44" s="39" t="str">
        <f t="shared" si="1"/>
        <v xml:space="preserve"> </v>
      </c>
      <c r="E44" s="30"/>
      <c r="F44" s="31">
        <f t="shared" si="2"/>
        <v>0</v>
      </c>
    </row>
    <row r="45" spans="1:6" ht="11.1" customHeight="1">
      <c r="A45" s="93" t="s">
        <v>528</v>
      </c>
      <c r="B45" s="93" t="s">
        <v>529</v>
      </c>
      <c r="C45" s="15">
        <f>Canteiro30!F45*Canteiro30!$B$3</f>
        <v>0</v>
      </c>
      <c r="D45" s="33" t="str">
        <f t="shared" si="1"/>
        <v xml:space="preserve"> </v>
      </c>
      <c r="E45" s="62">
        <v>100</v>
      </c>
      <c r="F45" s="37">
        <f t="shared" si="2"/>
        <v>100</v>
      </c>
    </row>
    <row r="46" spans="1:6" ht="11.1" customHeight="1">
      <c r="A46" s="93" t="s">
        <v>231</v>
      </c>
      <c r="B46" s="93" t="s">
        <v>530</v>
      </c>
      <c r="C46" s="14"/>
      <c r="D46" s="39" t="str">
        <f t="shared" si="1"/>
        <v xml:space="preserve"> </v>
      </c>
      <c r="E46" s="30"/>
      <c r="F46" s="31">
        <f t="shared" si="2"/>
        <v>0</v>
      </c>
    </row>
    <row r="47" spans="1:6" ht="11.1" customHeight="1">
      <c r="A47" s="93" t="s">
        <v>531</v>
      </c>
      <c r="B47" s="93" t="s">
        <v>532</v>
      </c>
      <c r="C47" s="15">
        <f>Canteiro30!F47*Canteiro30!$B$3</f>
        <v>0</v>
      </c>
      <c r="D47" s="33" t="str">
        <f t="shared" si="1"/>
        <v xml:space="preserve"> </v>
      </c>
      <c r="E47" s="62">
        <v>100</v>
      </c>
      <c r="F47" s="37">
        <f t="shared" si="2"/>
        <v>100</v>
      </c>
    </row>
    <row r="48" spans="1:6" ht="11.1" customHeight="1">
      <c r="A48" s="93" t="s">
        <v>239</v>
      </c>
      <c r="B48" s="93" t="s">
        <v>240</v>
      </c>
      <c r="C48" s="14"/>
      <c r="D48" s="39" t="str">
        <f t="shared" si="1"/>
        <v xml:space="preserve"> </v>
      </c>
      <c r="E48" s="30"/>
      <c r="F48" s="31">
        <f t="shared" si="2"/>
        <v>0</v>
      </c>
    </row>
    <row r="49" spans="1:6" ht="11.1" customHeight="1">
      <c r="A49" s="93" t="s">
        <v>533</v>
      </c>
      <c r="B49" s="93" t="s">
        <v>534</v>
      </c>
      <c r="C49" s="15">
        <f>Canteiro30!F49*Canteiro30!$B$3</f>
        <v>0</v>
      </c>
      <c r="D49" s="33" t="str">
        <f t="shared" si="1"/>
        <v xml:space="preserve"> </v>
      </c>
      <c r="E49" s="62">
        <v>100</v>
      </c>
      <c r="F49" s="37">
        <f t="shared" si="2"/>
        <v>100</v>
      </c>
    </row>
    <row r="50" spans="1:6" ht="11.1" customHeight="1">
      <c r="A50" s="93" t="s">
        <v>535</v>
      </c>
      <c r="B50" s="93" t="s">
        <v>536</v>
      </c>
      <c r="C50" s="15">
        <f>Canteiro30!F50*Canteiro30!$B$3</f>
        <v>0</v>
      </c>
      <c r="D50" s="33" t="str">
        <f t="shared" si="1"/>
        <v xml:space="preserve"> </v>
      </c>
      <c r="E50" s="62">
        <v>100</v>
      </c>
      <c r="F50" s="37">
        <f t="shared" si="2"/>
        <v>100</v>
      </c>
    </row>
    <row r="51" spans="1:6" ht="11.1" customHeight="1">
      <c r="A51" s="93" t="s">
        <v>537</v>
      </c>
      <c r="B51" s="93" t="s">
        <v>538</v>
      </c>
      <c r="C51" s="15">
        <f>Canteiro30!F51*Canteiro30!$B$3</f>
        <v>0</v>
      </c>
      <c r="D51" s="33" t="str">
        <f t="shared" si="1"/>
        <v xml:space="preserve"> </v>
      </c>
      <c r="E51" s="62">
        <v>100</v>
      </c>
      <c r="F51" s="37">
        <f t="shared" si="2"/>
        <v>100</v>
      </c>
    </row>
    <row r="52" spans="1:6" ht="11.1" customHeight="1">
      <c r="A52" s="93" t="s">
        <v>243</v>
      </c>
      <c r="B52" s="93" t="s">
        <v>244</v>
      </c>
      <c r="C52" s="14"/>
      <c r="D52" s="39" t="str">
        <f t="shared" si="1"/>
        <v xml:space="preserve"> </v>
      </c>
      <c r="E52" s="30"/>
      <c r="F52" s="31">
        <f t="shared" si="2"/>
        <v>0</v>
      </c>
    </row>
    <row r="53" spans="1:6" ht="11.1" customHeight="1">
      <c r="A53" s="93" t="s">
        <v>539</v>
      </c>
      <c r="B53" s="93" t="s">
        <v>540</v>
      </c>
      <c r="C53" s="15">
        <f>Canteiro30!F53*Canteiro30!$B$3</f>
        <v>0</v>
      </c>
      <c r="D53" s="33" t="str">
        <f t="shared" si="1"/>
        <v xml:space="preserve"> </v>
      </c>
      <c r="E53" s="62">
        <v>100</v>
      </c>
      <c r="F53" s="37">
        <f t="shared" si="2"/>
        <v>100</v>
      </c>
    </row>
    <row r="54" spans="1:6" ht="11.1" customHeight="1">
      <c r="A54" s="93" t="s">
        <v>541</v>
      </c>
      <c r="B54" s="93" t="s">
        <v>248</v>
      </c>
      <c r="C54" s="15">
        <f>Canteiro30!F54*Canteiro30!$B$3</f>
        <v>0</v>
      </c>
      <c r="D54" s="33" t="str">
        <f t="shared" si="1"/>
        <v xml:space="preserve"> </v>
      </c>
      <c r="E54" s="62">
        <v>100</v>
      </c>
      <c r="F54" s="37">
        <f t="shared" si="2"/>
        <v>100</v>
      </c>
    </row>
    <row r="55" spans="1:6" ht="11.1" customHeight="1">
      <c r="A55" s="93" t="s">
        <v>249</v>
      </c>
      <c r="B55" s="93" t="s">
        <v>542</v>
      </c>
      <c r="C55" s="15">
        <f>Canteiro30!F55*Canteiro30!$B$3</f>
        <v>0</v>
      </c>
      <c r="D55" s="33" t="str">
        <f t="shared" si="1"/>
        <v xml:space="preserve"> </v>
      </c>
      <c r="E55" s="62">
        <v>100</v>
      </c>
      <c r="F55" s="37">
        <f t="shared" si="2"/>
        <v>100</v>
      </c>
    </row>
    <row r="56" spans="1:6" ht="11.1" customHeight="1">
      <c r="A56" s="93" t="s">
        <v>543</v>
      </c>
      <c r="B56" s="93" t="s">
        <v>544</v>
      </c>
      <c r="C56" s="15">
        <f>Canteiro30!F56*Canteiro30!$B$3</f>
        <v>0</v>
      </c>
      <c r="D56" s="33" t="str">
        <f t="shared" si="1"/>
        <v xml:space="preserve"> </v>
      </c>
      <c r="E56" s="62">
        <v>100</v>
      </c>
      <c r="F56" s="37">
        <f t="shared" si="2"/>
        <v>100</v>
      </c>
    </row>
    <row r="57" spans="1:6" ht="11.1" customHeight="1">
      <c r="A57" s="93" t="s">
        <v>263</v>
      </c>
      <c r="B57" s="93" t="s">
        <v>545</v>
      </c>
      <c r="C57" s="15">
        <f>Canteiro30!F57*Canteiro30!$B$3</f>
        <v>0</v>
      </c>
      <c r="D57" s="33" t="str">
        <f t="shared" si="1"/>
        <v xml:space="preserve"> </v>
      </c>
      <c r="E57" s="62">
        <v>100</v>
      </c>
      <c r="F57" s="37">
        <f t="shared" si="2"/>
        <v>100</v>
      </c>
    </row>
    <row r="58" spans="1:6" ht="11.1" customHeight="1">
      <c r="A58" s="93" t="s">
        <v>546</v>
      </c>
      <c r="B58" s="93" t="s">
        <v>547</v>
      </c>
      <c r="C58" s="15">
        <f>Canteiro30!F58*Canteiro30!$B$3</f>
        <v>0</v>
      </c>
      <c r="D58" s="33" t="str">
        <f t="shared" si="1"/>
        <v xml:space="preserve"> </v>
      </c>
      <c r="E58" s="62">
        <v>100</v>
      </c>
      <c r="F58" s="37">
        <f t="shared" si="2"/>
        <v>100</v>
      </c>
    </row>
    <row r="59" spans="1:6" ht="11.1" customHeight="1">
      <c r="A59" s="93" t="s">
        <v>548</v>
      </c>
      <c r="B59" s="93" t="s">
        <v>549</v>
      </c>
      <c r="C59" s="15">
        <f>Canteiro30!F59*Canteiro30!$B$3</f>
        <v>0</v>
      </c>
      <c r="D59" s="33" t="str">
        <f t="shared" si="1"/>
        <v xml:space="preserve"> </v>
      </c>
      <c r="E59" s="62">
        <v>100</v>
      </c>
      <c r="F59" s="37">
        <f t="shared" si="2"/>
        <v>100</v>
      </c>
    </row>
    <row r="60" spans="1:6" ht="11.1" customHeight="1">
      <c r="A60" s="93" t="s">
        <v>550</v>
      </c>
      <c r="B60" s="93" t="s">
        <v>551</v>
      </c>
      <c r="C60" s="15">
        <f>Canteiro30!F60*Canteiro30!$B$3</f>
        <v>0</v>
      </c>
      <c r="D60" s="33" t="str">
        <f t="shared" si="1"/>
        <v xml:space="preserve"> </v>
      </c>
      <c r="E60" s="62">
        <v>100</v>
      </c>
      <c r="F60" s="37">
        <f t="shared" si="2"/>
        <v>100</v>
      </c>
    </row>
    <row r="61" spans="1:6" ht="11.1" customHeight="1">
      <c r="A61" s="93" t="s">
        <v>283</v>
      </c>
      <c r="B61" s="93" t="s">
        <v>284</v>
      </c>
      <c r="C61" s="14"/>
      <c r="D61" s="39" t="str">
        <f t="shared" si="1"/>
        <v xml:space="preserve"> </v>
      </c>
      <c r="E61" s="30"/>
      <c r="F61" s="31">
        <f t="shared" si="2"/>
        <v>0</v>
      </c>
    </row>
    <row r="62" spans="1:6" ht="11.1" customHeight="1">
      <c r="A62" s="93" t="s">
        <v>552</v>
      </c>
      <c r="B62" s="93" t="s">
        <v>553</v>
      </c>
      <c r="C62" s="14"/>
      <c r="D62" s="39" t="str">
        <f t="shared" si="1"/>
        <v xml:space="preserve"> </v>
      </c>
      <c r="E62" s="30"/>
      <c r="F62" s="31">
        <f t="shared" si="2"/>
        <v>0</v>
      </c>
    </row>
    <row r="63" spans="1:6" ht="11.1" customHeight="1">
      <c r="A63" s="93" t="s">
        <v>554</v>
      </c>
      <c r="B63" s="93" t="s">
        <v>555</v>
      </c>
      <c r="C63" s="15">
        <f>Canteiro30!F63*Canteiro30!$B$3</f>
        <v>0</v>
      </c>
      <c r="D63" s="33" t="str">
        <f t="shared" si="1"/>
        <v xml:space="preserve"> </v>
      </c>
      <c r="E63" s="62">
        <v>100</v>
      </c>
      <c r="F63" s="37">
        <f t="shared" si="2"/>
        <v>100</v>
      </c>
    </row>
    <row r="64" spans="1:6" ht="11.1" customHeight="1">
      <c r="A64" s="93" t="s">
        <v>556</v>
      </c>
      <c r="B64" s="93" t="s">
        <v>557</v>
      </c>
      <c r="C64" s="14"/>
      <c r="D64" s="39" t="str">
        <f t="shared" si="1"/>
        <v xml:space="preserve"> </v>
      </c>
      <c r="E64" s="30"/>
      <c r="F64" s="31">
        <f t="shared" si="2"/>
        <v>0</v>
      </c>
    </row>
    <row r="65" spans="1:6" ht="11.1" customHeight="1">
      <c r="A65" s="93" t="s">
        <v>558</v>
      </c>
      <c r="B65" s="93" t="s">
        <v>559</v>
      </c>
      <c r="C65" s="15">
        <f>Canteiro30!F65*Canteiro30!$B$3</f>
        <v>0</v>
      </c>
      <c r="D65" s="33" t="str">
        <f t="shared" si="1"/>
        <v xml:space="preserve"> </v>
      </c>
      <c r="E65" s="62">
        <v>100</v>
      </c>
      <c r="F65" s="37">
        <f t="shared" si="2"/>
        <v>100</v>
      </c>
    </row>
    <row r="66" spans="1:6" ht="11.1" customHeight="1">
      <c r="A66" s="93" t="s">
        <v>325</v>
      </c>
      <c r="B66" s="93" t="s">
        <v>326</v>
      </c>
      <c r="C66" s="14"/>
      <c r="D66" s="39" t="str">
        <f t="shared" si="1"/>
        <v xml:space="preserve"> </v>
      </c>
      <c r="E66" s="30"/>
      <c r="F66" s="31">
        <f t="shared" si="2"/>
        <v>0</v>
      </c>
    </row>
    <row r="67" spans="1:6" ht="11.1" customHeight="1">
      <c r="A67" s="93" t="s">
        <v>560</v>
      </c>
      <c r="B67" s="93" t="s">
        <v>561</v>
      </c>
      <c r="C67" s="14"/>
      <c r="D67" s="39" t="str">
        <f t="shared" si="1"/>
        <v xml:space="preserve"> </v>
      </c>
      <c r="E67" s="30"/>
      <c r="F67" s="31">
        <f t="shared" si="2"/>
        <v>0</v>
      </c>
    </row>
    <row r="68" spans="1:6" ht="11.1" customHeight="1">
      <c r="A68" s="93" t="s">
        <v>562</v>
      </c>
      <c r="B68" s="93" t="s">
        <v>563</v>
      </c>
      <c r="C68" s="15">
        <f>Canteiro30!F68*Canteiro30!$B$3</f>
        <v>0</v>
      </c>
      <c r="D68" s="33" t="str">
        <f t="shared" si="1"/>
        <v xml:space="preserve"> </v>
      </c>
      <c r="E68" s="62">
        <v>100</v>
      </c>
      <c r="F68" s="37">
        <f t="shared" si="2"/>
        <v>100</v>
      </c>
    </row>
    <row r="69" spans="1:6" ht="11.1" customHeight="1">
      <c r="A69" s="93" t="s">
        <v>331</v>
      </c>
      <c r="B69" s="93" t="s">
        <v>332</v>
      </c>
      <c r="C69" s="14"/>
      <c r="D69" s="39" t="str">
        <f t="shared" si="1"/>
        <v xml:space="preserve"> </v>
      </c>
      <c r="E69" s="30"/>
      <c r="F69" s="31">
        <f t="shared" si="2"/>
        <v>0</v>
      </c>
    </row>
    <row r="70" spans="1:6" ht="11.1" customHeight="1">
      <c r="A70" s="93" t="s">
        <v>564</v>
      </c>
      <c r="B70" s="93" t="s">
        <v>565</v>
      </c>
      <c r="C70" s="15">
        <f>Canteiro30!F70*Canteiro30!$B$3</f>
        <v>0</v>
      </c>
      <c r="D70" s="33" t="str">
        <f t="shared" si="1"/>
        <v xml:space="preserve"> </v>
      </c>
      <c r="E70" s="62">
        <v>100</v>
      </c>
      <c r="F70" s="37">
        <f t="shared" si="2"/>
        <v>100</v>
      </c>
    </row>
    <row r="71" spans="1:6" ht="11.1" customHeight="1">
      <c r="A71" s="93" t="s">
        <v>566</v>
      </c>
      <c r="B71" s="93" t="s">
        <v>567</v>
      </c>
      <c r="C71" s="15">
        <f>Canteiro30!F71*Canteiro30!$B$3</f>
        <v>0</v>
      </c>
      <c r="D71" s="33" t="str">
        <f t="shared" si="1"/>
        <v xml:space="preserve"> </v>
      </c>
      <c r="E71" s="62">
        <v>100</v>
      </c>
      <c r="F71" s="37">
        <f t="shared" si="2"/>
        <v>100</v>
      </c>
    </row>
    <row r="72" spans="1:6" ht="11.1" customHeight="1">
      <c r="A72" s="93" t="s">
        <v>371</v>
      </c>
      <c r="B72" s="93" t="s">
        <v>372</v>
      </c>
      <c r="C72" s="14"/>
      <c r="D72" s="39" t="str">
        <f t="shared" si="1"/>
        <v xml:space="preserve"> </v>
      </c>
      <c r="E72" s="30"/>
      <c r="F72" s="31">
        <f t="shared" si="2"/>
        <v>0</v>
      </c>
    </row>
    <row r="73" spans="1:6" ht="11.1" customHeight="1">
      <c r="A73" s="93" t="s">
        <v>373</v>
      </c>
      <c r="B73" s="93" t="s">
        <v>568</v>
      </c>
      <c r="C73" s="14"/>
      <c r="D73" s="39" t="str">
        <f t="shared" ref="D73:D79" si="3">IF(OR(ISBLANK(C73),C73=0)," ",C73/C$80*100)</f>
        <v xml:space="preserve"> </v>
      </c>
      <c r="E73" s="30"/>
      <c r="F73" s="31">
        <f t="shared" si="2"/>
        <v>0</v>
      </c>
    </row>
    <row r="74" spans="1:6" ht="11.1" customHeight="1">
      <c r="A74" s="93" t="s">
        <v>569</v>
      </c>
      <c r="B74" s="93" t="s">
        <v>570</v>
      </c>
      <c r="C74" s="15">
        <f>Canteiro30!F74*Canteiro30!$B$3</f>
        <v>0</v>
      </c>
      <c r="D74" s="33" t="str">
        <f t="shared" si="1"/>
        <v xml:space="preserve"> </v>
      </c>
      <c r="E74" s="62">
        <v>100</v>
      </c>
      <c r="F74" s="37">
        <f t="shared" si="2"/>
        <v>100</v>
      </c>
    </row>
    <row r="75" spans="1:6" ht="11.1" customHeight="1">
      <c r="A75" s="93" t="s">
        <v>571</v>
      </c>
      <c r="B75" s="93" t="s">
        <v>572</v>
      </c>
      <c r="C75" s="14"/>
      <c r="D75" s="39" t="str">
        <f t="shared" si="3"/>
        <v xml:space="preserve"> </v>
      </c>
      <c r="E75" s="30"/>
      <c r="F75" s="31">
        <f t="shared" si="2"/>
        <v>0</v>
      </c>
    </row>
    <row r="76" spans="1:6" ht="11.1" customHeight="1">
      <c r="A76" s="93" t="s">
        <v>573</v>
      </c>
      <c r="B76" s="93" t="s">
        <v>574</v>
      </c>
      <c r="C76" s="14"/>
      <c r="D76" s="39" t="str">
        <f t="shared" si="3"/>
        <v xml:space="preserve"> </v>
      </c>
      <c r="E76" s="30"/>
      <c r="F76" s="31">
        <f t="shared" si="2"/>
        <v>0</v>
      </c>
    </row>
    <row r="77" spans="1:6" ht="11.1" customHeight="1">
      <c r="A77" s="93" t="s">
        <v>575</v>
      </c>
      <c r="B77" s="93" t="s">
        <v>576</v>
      </c>
      <c r="C77" s="15">
        <f>Canteiro30!F77*Canteiro30!$B$3</f>
        <v>0</v>
      </c>
      <c r="D77" s="33" t="str">
        <f t="shared" si="3"/>
        <v xml:space="preserve"> </v>
      </c>
      <c r="E77" s="62">
        <v>100</v>
      </c>
      <c r="F77" s="37">
        <f>E77</f>
        <v>100</v>
      </c>
    </row>
    <row r="78" spans="1:6" ht="11.1" customHeight="1">
      <c r="A78" s="93" t="s">
        <v>577</v>
      </c>
      <c r="B78" s="93" t="s">
        <v>578</v>
      </c>
      <c r="C78" s="15">
        <f>Canteiro30!F78*Canteiro30!$B$3</f>
        <v>0</v>
      </c>
      <c r="D78" s="33" t="str">
        <f t="shared" si="3"/>
        <v xml:space="preserve"> </v>
      </c>
      <c r="E78" s="62">
        <v>100</v>
      </c>
      <c r="F78" s="37">
        <f>E78</f>
        <v>100</v>
      </c>
    </row>
    <row r="79" spans="1:6" ht="11.1" customHeight="1">
      <c r="A79" s="93" t="s">
        <v>579</v>
      </c>
      <c r="B79" s="93" t="s">
        <v>580</v>
      </c>
      <c r="C79" s="15">
        <f>Canteiro30!F79*Canteiro30!$B$3</f>
        <v>0</v>
      </c>
      <c r="D79" s="33" t="str">
        <f t="shared" si="3"/>
        <v xml:space="preserve"> </v>
      </c>
      <c r="E79" s="62">
        <v>100</v>
      </c>
      <c r="F79" s="37">
        <f>E79</f>
        <v>100</v>
      </c>
    </row>
    <row r="80" spans="1:6" ht="18" customHeight="1">
      <c r="A80" s="16" t="s">
        <v>6</v>
      </c>
      <c r="B80" s="17"/>
      <c r="C80" s="18">
        <f>SUM(C8:C79)</f>
        <v>0</v>
      </c>
      <c r="D80" s="19">
        <f>SUM(D8:D79)</f>
        <v>0</v>
      </c>
      <c r="E80" s="34">
        <f>SUMPRODUCT(E8:E79,$D$8:$D$79)/100</f>
        <v>0</v>
      </c>
      <c r="F80" s="36">
        <f>E80</f>
        <v>0</v>
      </c>
    </row>
    <row r="81" spans="5:6" ht="11.1" customHeight="1"/>
    <row r="82" spans="5:6">
      <c r="E82" s="2"/>
      <c r="F82" s="2"/>
    </row>
  </sheetData>
  <sheetProtection password="E066" sheet="1" selectLockedCells="1"/>
  <mergeCells count="6">
    <mergeCell ref="A1:F1"/>
    <mergeCell ref="A2:F2"/>
    <mergeCell ref="B5:B7"/>
    <mergeCell ref="C5:C7"/>
    <mergeCell ref="E5:F5"/>
    <mergeCell ref="E6:F6"/>
  </mergeCells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pane ySplit="7" topLeftCell="A8" activePane="bottomLeft" state="frozen"/>
      <selection pane="bottomLeft" activeCell="E10" sqref="E10"/>
    </sheetView>
  </sheetViews>
  <sheetFormatPr defaultRowHeight="11.25"/>
  <cols>
    <col min="1" max="1" width="10" style="49" customWidth="1"/>
    <col min="2" max="2" width="53.42578125" style="49" customWidth="1"/>
    <col min="3" max="3" width="7.42578125" style="49" customWidth="1"/>
    <col min="4" max="4" width="6.7109375" style="51" customWidth="1"/>
    <col min="5" max="5" width="9.140625" style="51"/>
    <col min="6" max="6" width="15.42578125" style="51" customWidth="1"/>
    <col min="7" max="16384" width="9.140625" style="49"/>
  </cols>
  <sheetData>
    <row r="1" spans="1:6">
      <c r="A1" s="123"/>
      <c r="B1" s="124"/>
      <c r="C1" s="124"/>
      <c r="D1" s="124"/>
      <c r="E1" s="124"/>
      <c r="F1" s="63" t="str">
        <f>'MG-90'!F1</f>
        <v>Data:01/06/2012</v>
      </c>
    </row>
    <row r="2" spans="1:6" ht="18" customHeight="1">
      <c r="A2" s="125" t="s">
        <v>10</v>
      </c>
      <c r="B2" s="126"/>
      <c r="C2" s="126"/>
      <c r="D2" s="126"/>
      <c r="E2" s="126"/>
      <c r="F2" s="127"/>
    </row>
    <row r="3" spans="1:6" ht="11.25" customHeight="1">
      <c r="A3" s="44" t="s">
        <v>603</v>
      </c>
      <c r="B3" s="23">
        <v>1</v>
      </c>
      <c r="C3" s="42"/>
      <c r="D3" s="42"/>
      <c r="E3" s="42"/>
      <c r="F3" s="43"/>
    </row>
    <row r="4" spans="1:6" ht="11.25" customHeight="1">
      <c r="A4" s="44" t="s">
        <v>11</v>
      </c>
      <c r="B4" s="144" t="str">
        <f>'MG-90'!B4:E4</f>
        <v>(nome do conjunto)</v>
      </c>
      <c r="C4" s="144"/>
      <c r="D4" s="144"/>
      <c r="E4" s="144"/>
      <c r="F4" s="45"/>
    </row>
    <row r="5" spans="1:6" ht="11.25" customHeight="1">
      <c r="A5" s="44" t="s">
        <v>38</v>
      </c>
      <c r="B5" s="46" t="str">
        <f>'MG-90'!B5</f>
        <v>(nome da cidade)</v>
      </c>
      <c r="C5" s="46"/>
      <c r="D5" s="46"/>
      <c r="E5" s="46"/>
      <c r="F5" s="45"/>
    </row>
    <row r="6" spans="1:6">
      <c r="A6" s="142" t="s">
        <v>12</v>
      </c>
      <c r="B6" s="142" t="s">
        <v>1</v>
      </c>
      <c r="C6" s="142" t="s">
        <v>13</v>
      </c>
      <c r="D6" s="142" t="s">
        <v>14</v>
      </c>
      <c r="E6" s="142" t="s">
        <v>15</v>
      </c>
      <c r="F6" s="142" t="s">
        <v>16</v>
      </c>
    </row>
    <row r="7" spans="1:6">
      <c r="A7" s="143"/>
      <c r="B7" s="143"/>
      <c r="C7" s="143"/>
      <c r="D7" s="143"/>
      <c r="E7" s="143"/>
      <c r="F7" s="143"/>
    </row>
    <row r="8" spans="1:6">
      <c r="A8" s="94" t="s">
        <v>93</v>
      </c>
      <c r="B8" s="94" t="s">
        <v>94</v>
      </c>
      <c r="C8" s="94" t="s">
        <v>46</v>
      </c>
      <c r="D8" s="94" t="s">
        <v>47</v>
      </c>
      <c r="E8" s="94" t="s">
        <v>48</v>
      </c>
      <c r="F8" s="94" t="s">
        <v>49</v>
      </c>
    </row>
    <row r="9" spans="1:6">
      <c r="A9" s="94" t="s">
        <v>485</v>
      </c>
      <c r="B9" s="94" t="s">
        <v>486</v>
      </c>
      <c r="C9" s="94" t="s">
        <v>46</v>
      </c>
      <c r="D9" s="95" t="s">
        <v>47</v>
      </c>
      <c r="E9" s="95" t="s">
        <v>48</v>
      </c>
      <c r="F9" s="95" t="s">
        <v>49</v>
      </c>
    </row>
    <row r="10" spans="1:6">
      <c r="A10" s="94" t="s">
        <v>487</v>
      </c>
      <c r="B10" s="94" t="s">
        <v>488</v>
      </c>
      <c r="C10" s="94" t="s">
        <v>57</v>
      </c>
      <c r="D10" s="95">
        <v>128.01</v>
      </c>
      <c r="E10" s="96">
        <v>0</v>
      </c>
      <c r="F10" s="95">
        <f>D10*E10</f>
        <v>0</v>
      </c>
    </row>
    <row r="11" spans="1:6">
      <c r="A11" s="94" t="s">
        <v>108</v>
      </c>
      <c r="B11" s="94" t="s">
        <v>489</v>
      </c>
      <c r="C11" s="94" t="s">
        <v>46</v>
      </c>
      <c r="D11" s="95" t="s">
        <v>47</v>
      </c>
      <c r="E11" s="95" t="s">
        <v>48</v>
      </c>
      <c r="F11" s="95" t="s">
        <v>49</v>
      </c>
    </row>
    <row r="12" spans="1:6">
      <c r="A12" s="94" t="s">
        <v>490</v>
      </c>
      <c r="B12" s="94" t="s">
        <v>491</v>
      </c>
      <c r="C12" s="94" t="s">
        <v>46</v>
      </c>
      <c r="D12" s="95" t="s">
        <v>47</v>
      </c>
      <c r="E12" s="95" t="s">
        <v>48</v>
      </c>
      <c r="F12" s="95" t="s">
        <v>49</v>
      </c>
    </row>
    <row r="13" spans="1:6">
      <c r="A13" s="94" t="s">
        <v>492</v>
      </c>
      <c r="B13" s="94" t="s">
        <v>493</v>
      </c>
      <c r="C13" s="94" t="s">
        <v>57</v>
      </c>
      <c r="D13" s="95">
        <v>60.39</v>
      </c>
      <c r="E13" s="96">
        <v>0</v>
      </c>
      <c r="F13" s="95">
        <f>D13*E13</f>
        <v>0</v>
      </c>
    </row>
    <row r="14" spans="1:6">
      <c r="A14" s="94" t="s">
        <v>494</v>
      </c>
      <c r="B14" s="94" t="s">
        <v>495</v>
      </c>
      <c r="C14" s="94" t="s">
        <v>46</v>
      </c>
      <c r="D14" s="95" t="s">
        <v>47</v>
      </c>
      <c r="E14" s="95" t="s">
        <v>48</v>
      </c>
      <c r="F14" s="95" t="s">
        <v>49</v>
      </c>
    </row>
    <row r="15" spans="1:6">
      <c r="A15" s="94" t="s">
        <v>496</v>
      </c>
      <c r="B15" s="94" t="s">
        <v>497</v>
      </c>
      <c r="C15" s="94" t="s">
        <v>54</v>
      </c>
      <c r="D15" s="95">
        <v>33</v>
      </c>
      <c r="E15" s="96">
        <v>0</v>
      </c>
      <c r="F15" s="95">
        <f>D15*E15</f>
        <v>0</v>
      </c>
    </row>
    <row r="16" spans="1:6">
      <c r="A16" s="94" t="s">
        <v>126</v>
      </c>
      <c r="B16" s="94" t="s">
        <v>498</v>
      </c>
      <c r="C16" s="94" t="s">
        <v>46</v>
      </c>
      <c r="D16" s="95" t="s">
        <v>47</v>
      </c>
      <c r="E16" s="95" t="s">
        <v>48</v>
      </c>
      <c r="F16" s="95" t="s">
        <v>49</v>
      </c>
    </row>
    <row r="17" spans="1:6">
      <c r="A17" s="94" t="s">
        <v>128</v>
      </c>
      <c r="B17" s="94" t="s">
        <v>129</v>
      </c>
      <c r="C17" s="94" t="s">
        <v>46</v>
      </c>
      <c r="D17" s="95" t="s">
        <v>47</v>
      </c>
      <c r="E17" s="95" t="s">
        <v>48</v>
      </c>
      <c r="F17" s="95" t="s">
        <v>49</v>
      </c>
    </row>
    <row r="18" spans="1:6">
      <c r="A18" s="94" t="s">
        <v>499</v>
      </c>
      <c r="B18" s="94" t="s">
        <v>500</v>
      </c>
      <c r="C18" s="94" t="s">
        <v>54</v>
      </c>
      <c r="D18" s="95">
        <v>1</v>
      </c>
      <c r="E18" s="96">
        <v>0</v>
      </c>
      <c r="F18" s="95">
        <f>D18*E18</f>
        <v>0</v>
      </c>
    </row>
    <row r="19" spans="1:6">
      <c r="A19" s="94" t="s">
        <v>581</v>
      </c>
      <c r="B19" s="94" t="s">
        <v>582</v>
      </c>
      <c r="C19" s="94" t="s">
        <v>54</v>
      </c>
      <c r="D19" s="95">
        <v>1</v>
      </c>
      <c r="E19" s="96">
        <v>0</v>
      </c>
      <c r="F19" s="95">
        <f>D19*E19</f>
        <v>0</v>
      </c>
    </row>
    <row r="20" spans="1:6" ht="11.25" customHeight="1">
      <c r="A20" s="94" t="s">
        <v>136</v>
      </c>
      <c r="B20" s="94" t="s">
        <v>137</v>
      </c>
      <c r="C20" s="94" t="s">
        <v>46</v>
      </c>
      <c r="D20" s="95" t="s">
        <v>47</v>
      </c>
      <c r="E20" s="95" t="s">
        <v>48</v>
      </c>
      <c r="F20" s="95" t="s">
        <v>49</v>
      </c>
    </row>
    <row r="21" spans="1:6">
      <c r="A21" s="94" t="s">
        <v>503</v>
      </c>
      <c r="B21" s="94" t="s">
        <v>504</v>
      </c>
      <c r="C21" s="94" t="s">
        <v>54</v>
      </c>
      <c r="D21" s="95">
        <v>1</v>
      </c>
      <c r="E21" s="96">
        <v>0</v>
      </c>
      <c r="F21" s="95">
        <f>D21*E21</f>
        <v>0</v>
      </c>
    </row>
    <row r="22" spans="1:6">
      <c r="A22" s="94" t="s">
        <v>140</v>
      </c>
      <c r="B22" s="94" t="s">
        <v>141</v>
      </c>
      <c r="C22" s="94" t="s">
        <v>46</v>
      </c>
      <c r="D22" s="95" t="s">
        <v>47</v>
      </c>
      <c r="E22" s="95" t="s">
        <v>48</v>
      </c>
      <c r="F22" s="95" t="s">
        <v>49</v>
      </c>
    </row>
    <row r="23" spans="1:6" ht="11.25" customHeight="1">
      <c r="A23" s="94" t="s">
        <v>142</v>
      </c>
      <c r="B23" s="94" t="s">
        <v>505</v>
      </c>
      <c r="C23" s="94" t="s">
        <v>54</v>
      </c>
      <c r="D23" s="95">
        <v>1</v>
      </c>
      <c r="E23" s="96">
        <v>0</v>
      </c>
      <c r="F23" s="95">
        <f>D23*E23</f>
        <v>0</v>
      </c>
    </row>
    <row r="24" spans="1:6">
      <c r="A24" s="94" t="s">
        <v>506</v>
      </c>
      <c r="B24" s="94" t="s">
        <v>507</v>
      </c>
      <c r="C24" s="94" t="s">
        <v>54</v>
      </c>
      <c r="D24" s="95">
        <v>4</v>
      </c>
      <c r="E24" s="96">
        <v>0</v>
      </c>
      <c r="F24" s="95">
        <f>D24*E24</f>
        <v>0</v>
      </c>
    </row>
    <row r="25" spans="1:6">
      <c r="A25" s="94" t="s">
        <v>508</v>
      </c>
      <c r="B25" s="94" t="s">
        <v>509</v>
      </c>
      <c r="C25" s="94" t="s">
        <v>54</v>
      </c>
      <c r="D25" s="95">
        <v>1</v>
      </c>
      <c r="E25" s="96">
        <v>0</v>
      </c>
      <c r="F25" s="95">
        <f>D25*E25</f>
        <v>0</v>
      </c>
    </row>
    <row r="26" spans="1:6">
      <c r="A26" s="94" t="s">
        <v>172</v>
      </c>
      <c r="B26" s="94" t="s">
        <v>510</v>
      </c>
      <c r="C26" s="94" t="s">
        <v>46</v>
      </c>
      <c r="D26" s="95" t="s">
        <v>47</v>
      </c>
      <c r="E26" s="95" t="s">
        <v>48</v>
      </c>
      <c r="F26" s="95" t="s">
        <v>49</v>
      </c>
    </row>
    <row r="27" spans="1:6">
      <c r="A27" s="94" t="s">
        <v>174</v>
      </c>
      <c r="B27" s="94" t="s">
        <v>583</v>
      </c>
      <c r="C27" s="94" t="s">
        <v>103</v>
      </c>
      <c r="D27" s="95">
        <v>19</v>
      </c>
      <c r="E27" s="96">
        <v>0</v>
      </c>
      <c r="F27" s="95">
        <f>D27*E27</f>
        <v>0</v>
      </c>
    </row>
    <row r="28" spans="1:6">
      <c r="A28" s="94" t="s">
        <v>176</v>
      </c>
      <c r="B28" s="94" t="s">
        <v>584</v>
      </c>
      <c r="C28" s="94" t="s">
        <v>103</v>
      </c>
      <c r="D28" s="95">
        <v>65</v>
      </c>
      <c r="E28" s="96">
        <v>0</v>
      </c>
      <c r="F28" s="95">
        <f>D28*E28</f>
        <v>0</v>
      </c>
    </row>
    <row r="29" spans="1:6">
      <c r="A29" s="94" t="s">
        <v>178</v>
      </c>
      <c r="B29" s="94" t="s">
        <v>585</v>
      </c>
      <c r="C29" s="94" t="s">
        <v>103</v>
      </c>
      <c r="D29" s="95">
        <v>50</v>
      </c>
      <c r="E29" s="96">
        <v>0</v>
      </c>
      <c r="F29" s="95">
        <f>D29*E29</f>
        <v>0</v>
      </c>
    </row>
    <row r="30" spans="1:6">
      <c r="A30" s="94" t="s">
        <v>586</v>
      </c>
      <c r="B30" s="94" t="s">
        <v>587</v>
      </c>
      <c r="C30" s="94" t="s">
        <v>103</v>
      </c>
      <c r="D30" s="95">
        <v>17</v>
      </c>
      <c r="E30" s="96">
        <v>0</v>
      </c>
      <c r="F30" s="95">
        <f>D30*E30</f>
        <v>0</v>
      </c>
    </row>
    <row r="31" spans="1:6">
      <c r="A31" s="94" t="s">
        <v>588</v>
      </c>
      <c r="B31" s="94" t="s">
        <v>589</v>
      </c>
      <c r="C31" s="94" t="s">
        <v>103</v>
      </c>
      <c r="D31" s="95">
        <v>30</v>
      </c>
      <c r="E31" s="96">
        <v>0</v>
      </c>
      <c r="F31" s="95">
        <f>D31*E31</f>
        <v>0</v>
      </c>
    </row>
    <row r="32" spans="1:6">
      <c r="A32" s="94" t="s">
        <v>186</v>
      </c>
      <c r="B32" s="94" t="s">
        <v>187</v>
      </c>
      <c r="C32" s="94" t="s">
        <v>46</v>
      </c>
      <c r="D32" s="95" t="s">
        <v>47</v>
      </c>
      <c r="E32" s="95" t="s">
        <v>48</v>
      </c>
      <c r="F32" s="95" t="s">
        <v>49</v>
      </c>
    </row>
    <row r="33" spans="1:6" ht="11.25" customHeight="1">
      <c r="A33" s="94" t="s">
        <v>188</v>
      </c>
      <c r="B33" s="94" t="s">
        <v>517</v>
      </c>
      <c r="C33" s="94" t="s">
        <v>54</v>
      </c>
      <c r="D33" s="95">
        <v>3</v>
      </c>
      <c r="E33" s="96">
        <v>0</v>
      </c>
      <c r="F33" s="95">
        <f>D33*E33</f>
        <v>0</v>
      </c>
    </row>
    <row r="34" spans="1:6">
      <c r="A34" s="94" t="s">
        <v>192</v>
      </c>
      <c r="B34" s="94" t="s">
        <v>519</v>
      </c>
      <c r="C34" s="94" t="s">
        <v>54</v>
      </c>
      <c r="D34" s="95">
        <v>5</v>
      </c>
      <c r="E34" s="96">
        <v>0</v>
      </c>
      <c r="F34" s="95">
        <f>D34*E34</f>
        <v>0</v>
      </c>
    </row>
    <row r="35" spans="1:6">
      <c r="A35" s="94" t="s">
        <v>202</v>
      </c>
      <c r="B35" s="94" t="s">
        <v>203</v>
      </c>
      <c r="C35" s="94" t="s">
        <v>46</v>
      </c>
      <c r="D35" s="95" t="s">
        <v>47</v>
      </c>
      <c r="E35" s="95" t="s">
        <v>48</v>
      </c>
      <c r="F35" s="95" t="s">
        <v>49</v>
      </c>
    </row>
    <row r="36" spans="1:6">
      <c r="A36" s="94" t="s">
        <v>520</v>
      </c>
      <c r="B36" s="94" t="s">
        <v>521</v>
      </c>
      <c r="C36" s="94" t="s">
        <v>54</v>
      </c>
      <c r="D36" s="95">
        <v>12</v>
      </c>
      <c r="E36" s="96">
        <v>0</v>
      </c>
      <c r="F36" s="95">
        <f>D36*E36</f>
        <v>0</v>
      </c>
    </row>
    <row r="37" spans="1:6">
      <c r="A37" s="94" t="s">
        <v>204</v>
      </c>
      <c r="B37" s="94" t="s">
        <v>522</v>
      </c>
      <c r="C37" s="94" t="s">
        <v>54</v>
      </c>
      <c r="D37" s="95">
        <v>12</v>
      </c>
      <c r="E37" s="96">
        <v>0</v>
      </c>
      <c r="F37" s="95">
        <f>D37*E37</f>
        <v>0</v>
      </c>
    </row>
    <row r="38" spans="1:6" ht="11.25" customHeight="1">
      <c r="A38" s="94" t="s">
        <v>208</v>
      </c>
      <c r="B38" s="94" t="s">
        <v>209</v>
      </c>
      <c r="C38" s="94" t="s">
        <v>46</v>
      </c>
      <c r="D38" s="95" t="s">
        <v>47</v>
      </c>
      <c r="E38" s="95" t="s">
        <v>48</v>
      </c>
      <c r="F38" s="95" t="s">
        <v>49</v>
      </c>
    </row>
    <row r="39" spans="1:6">
      <c r="A39" s="94" t="s">
        <v>210</v>
      </c>
      <c r="B39" s="94" t="s">
        <v>211</v>
      </c>
      <c r="C39" s="94" t="s">
        <v>46</v>
      </c>
      <c r="D39" s="95" t="s">
        <v>47</v>
      </c>
      <c r="E39" s="95" t="s">
        <v>48</v>
      </c>
      <c r="F39" s="95" t="s">
        <v>49</v>
      </c>
    </row>
    <row r="40" spans="1:6">
      <c r="A40" s="94" t="s">
        <v>212</v>
      </c>
      <c r="B40" s="94" t="s">
        <v>523</v>
      </c>
      <c r="C40" s="94" t="s">
        <v>214</v>
      </c>
      <c r="D40" s="95">
        <v>1</v>
      </c>
      <c r="E40" s="96">
        <v>0</v>
      </c>
      <c r="F40" s="95">
        <f>D40*E40</f>
        <v>0</v>
      </c>
    </row>
    <row r="41" spans="1:6">
      <c r="A41" s="94" t="s">
        <v>219</v>
      </c>
      <c r="B41" s="94" t="s">
        <v>220</v>
      </c>
      <c r="C41" s="94" t="s">
        <v>46</v>
      </c>
      <c r="D41" s="95" t="s">
        <v>47</v>
      </c>
      <c r="E41" s="95" t="s">
        <v>48</v>
      </c>
      <c r="F41" s="95" t="s">
        <v>49</v>
      </c>
    </row>
    <row r="42" spans="1:6">
      <c r="A42" s="94" t="s">
        <v>524</v>
      </c>
      <c r="B42" s="94" t="s">
        <v>525</v>
      </c>
      <c r="C42" s="94" t="s">
        <v>214</v>
      </c>
      <c r="D42" s="95">
        <v>1</v>
      </c>
      <c r="E42" s="96">
        <v>0</v>
      </c>
      <c r="F42" s="95">
        <f>D42*E42</f>
        <v>0</v>
      </c>
    </row>
    <row r="43" spans="1:6">
      <c r="A43" s="94" t="s">
        <v>526</v>
      </c>
      <c r="B43" s="94" t="s">
        <v>527</v>
      </c>
      <c r="C43" s="94" t="s">
        <v>214</v>
      </c>
      <c r="D43" s="95">
        <v>1</v>
      </c>
      <c r="E43" s="96">
        <v>0</v>
      </c>
      <c r="F43" s="95">
        <f>D43*E43</f>
        <v>0</v>
      </c>
    </row>
    <row r="44" spans="1:6">
      <c r="A44" s="94" t="s">
        <v>223</v>
      </c>
      <c r="B44" s="94" t="s">
        <v>224</v>
      </c>
      <c r="C44" s="94" t="s">
        <v>46</v>
      </c>
      <c r="D44" s="95" t="s">
        <v>47</v>
      </c>
      <c r="E44" s="95" t="s">
        <v>48</v>
      </c>
      <c r="F44" s="95" t="s">
        <v>49</v>
      </c>
    </row>
    <row r="45" spans="1:6">
      <c r="A45" s="94" t="s">
        <v>590</v>
      </c>
      <c r="B45" s="94" t="s">
        <v>591</v>
      </c>
      <c r="C45" s="94" t="s">
        <v>214</v>
      </c>
      <c r="D45" s="95">
        <v>1</v>
      </c>
      <c r="E45" s="96">
        <v>0</v>
      </c>
      <c r="F45" s="95">
        <f>D45*E45</f>
        <v>0</v>
      </c>
    </row>
    <row r="46" spans="1:6">
      <c r="A46" s="94" t="s">
        <v>231</v>
      </c>
      <c r="B46" s="94" t="s">
        <v>530</v>
      </c>
      <c r="C46" s="94" t="s">
        <v>46</v>
      </c>
      <c r="D46" s="95" t="s">
        <v>47</v>
      </c>
      <c r="E46" s="95" t="s">
        <v>48</v>
      </c>
      <c r="F46" s="95" t="s">
        <v>49</v>
      </c>
    </row>
    <row r="47" spans="1:6">
      <c r="A47" s="94" t="s">
        <v>592</v>
      </c>
      <c r="B47" s="94" t="s">
        <v>593</v>
      </c>
      <c r="C47" s="94" t="s">
        <v>214</v>
      </c>
      <c r="D47" s="95">
        <v>1</v>
      </c>
      <c r="E47" s="96">
        <v>0</v>
      </c>
      <c r="F47" s="95">
        <f>D47*E47</f>
        <v>0</v>
      </c>
    </row>
    <row r="48" spans="1:6">
      <c r="A48" s="94" t="s">
        <v>239</v>
      </c>
      <c r="B48" s="94" t="s">
        <v>240</v>
      </c>
      <c r="C48" s="94" t="s">
        <v>46</v>
      </c>
      <c r="D48" s="95" t="s">
        <v>47</v>
      </c>
      <c r="E48" s="95" t="s">
        <v>48</v>
      </c>
      <c r="F48" s="95" t="s">
        <v>49</v>
      </c>
    </row>
    <row r="49" spans="1:6">
      <c r="A49" s="94" t="s">
        <v>533</v>
      </c>
      <c r="B49" s="94" t="s">
        <v>534</v>
      </c>
      <c r="C49" s="94" t="s">
        <v>54</v>
      </c>
      <c r="D49" s="95">
        <v>1</v>
      </c>
      <c r="E49" s="96">
        <v>0</v>
      </c>
      <c r="F49" s="95">
        <f>D49*E49</f>
        <v>0</v>
      </c>
    </row>
    <row r="50" spans="1:6">
      <c r="A50" s="94" t="s">
        <v>535</v>
      </c>
      <c r="B50" s="94" t="s">
        <v>536</v>
      </c>
      <c r="C50" s="94" t="s">
        <v>54</v>
      </c>
      <c r="D50" s="95">
        <v>1</v>
      </c>
      <c r="E50" s="96">
        <v>0</v>
      </c>
      <c r="F50" s="95">
        <f>D50*E50</f>
        <v>0</v>
      </c>
    </row>
    <row r="51" spans="1:6">
      <c r="A51" s="94" t="s">
        <v>537</v>
      </c>
      <c r="B51" s="94" t="s">
        <v>538</v>
      </c>
      <c r="C51" s="94" t="s">
        <v>54</v>
      </c>
      <c r="D51" s="95">
        <v>1</v>
      </c>
      <c r="E51" s="96">
        <v>0</v>
      </c>
      <c r="F51" s="95">
        <f>D51*E51</f>
        <v>0</v>
      </c>
    </row>
    <row r="52" spans="1:6">
      <c r="A52" s="94" t="s">
        <v>243</v>
      </c>
      <c r="B52" s="94" t="s">
        <v>244</v>
      </c>
      <c r="C52" s="94" t="s">
        <v>46</v>
      </c>
      <c r="D52" s="95" t="s">
        <v>47</v>
      </c>
      <c r="E52" s="95" t="s">
        <v>48</v>
      </c>
      <c r="F52" s="95" t="s">
        <v>49</v>
      </c>
    </row>
    <row r="53" spans="1:6">
      <c r="A53" s="94" t="s">
        <v>539</v>
      </c>
      <c r="B53" s="94" t="s">
        <v>540</v>
      </c>
      <c r="C53" s="94" t="s">
        <v>54</v>
      </c>
      <c r="D53" s="95">
        <v>2</v>
      </c>
      <c r="E53" s="96">
        <v>0</v>
      </c>
      <c r="F53" s="95">
        <f t="shared" ref="F53:F60" si="0">D53*E53</f>
        <v>0</v>
      </c>
    </row>
    <row r="54" spans="1:6">
      <c r="A54" s="94" t="s">
        <v>541</v>
      </c>
      <c r="B54" s="94" t="s">
        <v>594</v>
      </c>
      <c r="C54" s="94" t="s">
        <v>54</v>
      </c>
      <c r="D54" s="95">
        <v>2</v>
      </c>
      <c r="E54" s="96">
        <v>0</v>
      </c>
      <c r="F54" s="95">
        <f t="shared" si="0"/>
        <v>0</v>
      </c>
    </row>
    <row r="55" spans="1:6">
      <c r="A55" s="94" t="s">
        <v>249</v>
      </c>
      <c r="B55" s="94" t="s">
        <v>542</v>
      </c>
      <c r="C55" s="94" t="s">
        <v>54</v>
      </c>
      <c r="D55" s="95">
        <v>2</v>
      </c>
      <c r="E55" s="96">
        <v>0</v>
      </c>
      <c r="F55" s="95">
        <f t="shared" si="0"/>
        <v>0</v>
      </c>
    </row>
    <row r="56" spans="1:6">
      <c r="A56" s="94" t="s">
        <v>543</v>
      </c>
      <c r="B56" s="94" t="s">
        <v>544</v>
      </c>
      <c r="C56" s="94" t="s">
        <v>54</v>
      </c>
      <c r="D56" s="95">
        <v>2</v>
      </c>
      <c r="E56" s="96">
        <v>0</v>
      </c>
      <c r="F56" s="95">
        <f t="shared" si="0"/>
        <v>0</v>
      </c>
    </row>
    <row r="57" spans="1:6">
      <c r="A57" s="94" t="s">
        <v>263</v>
      </c>
      <c r="B57" s="94" t="s">
        <v>595</v>
      </c>
      <c r="C57" s="94" t="s">
        <v>54</v>
      </c>
      <c r="D57" s="95">
        <v>4</v>
      </c>
      <c r="E57" s="96">
        <v>0</v>
      </c>
      <c r="F57" s="95">
        <f t="shared" si="0"/>
        <v>0</v>
      </c>
    </row>
    <row r="58" spans="1:6">
      <c r="A58" s="94" t="s">
        <v>546</v>
      </c>
      <c r="B58" s="94" t="s">
        <v>596</v>
      </c>
      <c r="C58" s="94" t="s">
        <v>54</v>
      </c>
      <c r="D58" s="95">
        <v>2</v>
      </c>
      <c r="E58" s="96">
        <v>0</v>
      </c>
      <c r="F58" s="95">
        <f t="shared" si="0"/>
        <v>0</v>
      </c>
    </row>
    <row r="59" spans="1:6" ht="11.25" customHeight="1">
      <c r="A59" s="94" t="s">
        <v>548</v>
      </c>
      <c r="B59" s="94" t="s">
        <v>549</v>
      </c>
      <c r="C59" s="94" t="s">
        <v>54</v>
      </c>
      <c r="D59" s="95">
        <v>2</v>
      </c>
      <c r="E59" s="96">
        <v>0</v>
      </c>
      <c r="F59" s="95">
        <f t="shared" si="0"/>
        <v>0</v>
      </c>
    </row>
    <row r="60" spans="1:6">
      <c r="A60" s="94" t="s">
        <v>550</v>
      </c>
      <c r="B60" s="94" t="s">
        <v>551</v>
      </c>
      <c r="C60" s="94" t="s">
        <v>54</v>
      </c>
      <c r="D60" s="95">
        <v>1</v>
      </c>
      <c r="E60" s="96">
        <v>0</v>
      </c>
      <c r="F60" s="95">
        <f t="shared" si="0"/>
        <v>0</v>
      </c>
    </row>
    <row r="61" spans="1:6">
      <c r="A61" s="94" t="s">
        <v>283</v>
      </c>
      <c r="B61" s="94" t="s">
        <v>284</v>
      </c>
      <c r="C61" s="94" t="s">
        <v>46</v>
      </c>
      <c r="D61" s="95" t="s">
        <v>47</v>
      </c>
      <c r="E61" s="95" t="s">
        <v>48</v>
      </c>
      <c r="F61" s="95" t="s">
        <v>49</v>
      </c>
    </row>
    <row r="62" spans="1:6">
      <c r="A62" s="94" t="s">
        <v>552</v>
      </c>
      <c r="B62" s="94" t="s">
        <v>553</v>
      </c>
      <c r="C62" s="94" t="s">
        <v>46</v>
      </c>
      <c r="D62" s="95" t="s">
        <v>47</v>
      </c>
      <c r="E62" s="95" t="s">
        <v>48</v>
      </c>
      <c r="F62" s="95" t="s">
        <v>49</v>
      </c>
    </row>
    <row r="63" spans="1:6">
      <c r="A63" s="94" t="s">
        <v>554</v>
      </c>
      <c r="B63" s="94" t="s">
        <v>597</v>
      </c>
      <c r="C63" s="94" t="s">
        <v>54</v>
      </c>
      <c r="D63" s="95">
        <v>34</v>
      </c>
      <c r="E63" s="96">
        <v>0</v>
      </c>
      <c r="F63" s="95">
        <f>D63*E63</f>
        <v>0</v>
      </c>
    </row>
    <row r="64" spans="1:6">
      <c r="A64" s="94" t="s">
        <v>556</v>
      </c>
      <c r="B64" s="94" t="s">
        <v>557</v>
      </c>
      <c r="C64" s="94" t="s">
        <v>46</v>
      </c>
      <c r="D64" s="95" t="s">
        <v>47</v>
      </c>
      <c r="E64" s="95" t="s">
        <v>48</v>
      </c>
      <c r="F64" s="95" t="s">
        <v>49</v>
      </c>
    </row>
    <row r="65" spans="1:6">
      <c r="A65" s="94" t="s">
        <v>558</v>
      </c>
      <c r="B65" s="94" t="s">
        <v>559</v>
      </c>
      <c r="C65" s="94" t="s">
        <v>57</v>
      </c>
      <c r="D65" s="95">
        <v>17.91</v>
      </c>
      <c r="E65" s="96">
        <v>0</v>
      </c>
      <c r="F65" s="95">
        <f>D65*E65</f>
        <v>0</v>
      </c>
    </row>
    <row r="66" spans="1:6">
      <c r="A66" s="94" t="s">
        <v>325</v>
      </c>
      <c r="B66" s="94" t="s">
        <v>326</v>
      </c>
      <c r="C66" s="94" t="s">
        <v>46</v>
      </c>
      <c r="D66" s="95" t="s">
        <v>47</v>
      </c>
      <c r="E66" s="95" t="s">
        <v>48</v>
      </c>
      <c r="F66" s="95" t="s">
        <v>49</v>
      </c>
    </row>
    <row r="67" spans="1:6">
      <c r="A67" s="94" t="s">
        <v>560</v>
      </c>
      <c r="B67" s="94" t="s">
        <v>561</v>
      </c>
      <c r="C67" s="94" t="s">
        <v>46</v>
      </c>
      <c r="D67" s="95" t="s">
        <v>47</v>
      </c>
      <c r="E67" s="95" t="s">
        <v>48</v>
      </c>
      <c r="F67" s="95" t="s">
        <v>49</v>
      </c>
    </row>
    <row r="68" spans="1:6">
      <c r="A68" s="94" t="s">
        <v>562</v>
      </c>
      <c r="B68" s="94" t="s">
        <v>598</v>
      </c>
      <c r="C68" s="94" t="s">
        <v>57</v>
      </c>
      <c r="D68" s="95">
        <v>46.34</v>
      </c>
      <c r="E68" s="96">
        <v>0</v>
      </c>
      <c r="F68" s="95">
        <f>D68*E68</f>
        <v>0</v>
      </c>
    </row>
    <row r="69" spans="1:6">
      <c r="A69" s="94" t="s">
        <v>331</v>
      </c>
      <c r="B69" s="94" t="s">
        <v>332</v>
      </c>
      <c r="C69" s="94" t="s">
        <v>46</v>
      </c>
      <c r="D69" s="95" t="s">
        <v>47</v>
      </c>
      <c r="E69" s="95" t="s">
        <v>48</v>
      </c>
      <c r="F69" s="95" t="s">
        <v>49</v>
      </c>
    </row>
    <row r="70" spans="1:6">
      <c r="A70" s="94" t="s">
        <v>564</v>
      </c>
      <c r="B70" s="94" t="s">
        <v>565</v>
      </c>
      <c r="C70" s="94" t="s">
        <v>57</v>
      </c>
      <c r="D70" s="95">
        <v>8.83</v>
      </c>
      <c r="E70" s="96">
        <v>0</v>
      </c>
      <c r="F70" s="95">
        <f>D70*E70</f>
        <v>0</v>
      </c>
    </row>
    <row r="71" spans="1:6">
      <c r="A71" s="94" t="s">
        <v>566</v>
      </c>
      <c r="B71" s="94" t="s">
        <v>567</v>
      </c>
      <c r="C71" s="94" t="s">
        <v>57</v>
      </c>
      <c r="D71" s="95">
        <v>37.51</v>
      </c>
      <c r="E71" s="96">
        <v>0</v>
      </c>
      <c r="F71" s="95">
        <f>D71*E71</f>
        <v>0</v>
      </c>
    </row>
    <row r="72" spans="1:6">
      <c r="A72" s="94" t="s">
        <v>371</v>
      </c>
      <c r="B72" s="94" t="s">
        <v>372</v>
      </c>
      <c r="C72" s="94" t="s">
        <v>46</v>
      </c>
      <c r="D72" s="95" t="s">
        <v>47</v>
      </c>
      <c r="E72" s="95" t="s">
        <v>48</v>
      </c>
      <c r="F72" s="95" t="s">
        <v>49</v>
      </c>
    </row>
    <row r="73" spans="1:6">
      <c r="A73" s="94" t="s">
        <v>373</v>
      </c>
      <c r="B73" s="94" t="s">
        <v>568</v>
      </c>
      <c r="C73" s="94" t="s">
        <v>46</v>
      </c>
      <c r="D73" s="95" t="s">
        <v>47</v>
      </c>
      <c r="E73" s="95" t="s">
        <v>48</v>
      </c>
      <c r="F73" s="95" t="s">
        <v>49</v>
      </c>
    </row>
    <row r="74" spans="1:6">
      <c r="A74" s="94" t="s">
        <v>569</v>
      </c>
      <c r="B74" s="94" t="s">
        <v>570</v>
      </c>
      <c r="C74" s="94" t="s">
        <v>54</v>
      </c>
      <c r="D74" s="95">
        <v>1</v>
      </c>
      <c r="E74" s="96">
        <v>0</v>
      </c>
      <c r="F74" s="95">
        <f>D74*E74</f>
        <v>0</v>
      </c>
    </row>
    <row r="75" spans="1:6">
      <c r="A75" s="94" t="s">
        <v>571</v>
      </c>
      <c r="B75" s="94" t="s">
        <v>572</v>
      </c>
      <c r="C75" s="94" t="s">
        <v>46</v>
      </c>
      <c r="D75" s="95" t="s">
        <v>47</v>
      </c>
      <c r="E75" s="95" t="s">
        <v>48</v>
      </c>
      <c r="F75" s="95" t="s">
        <v>49</v>
      </c>
    </row>
    <row r="76" spans="1:6">
      <c r="A76" s="94" t="s">
        <v>573</v>
      </c>
      <c r="B76" s="94" t="s">
        <v>574</v>
      </c>
      <c r="C76" s="94" t="s">
        <v>46</v>
      </c>
      <c r="D76" s="95" t="s">
        <v>47</v>
      </c>
      <c r="E76" s="95" t="s">
        <v>48</v>
      </c>
      <c r="F76" s="95" t="s">
        <v>49</v>
      </c>
    </row>
    <row r="77" spans="1:6">
      <c r="A77" s="94" t="s">
        <v>575</v>
      </c>
      <c r="B77" s="94" t="s">
        <v>576</v>
      </c>
      <c r="C77" s="94" t="s">
        <v>103</v>
      </c>
      <c r="D77" s="95">
        <v>18.600000000000001</v>
      </c>
      <c r="E77" s="96">
        <v>0</v>
      </c>
      <c r="F77" s="95">
        <f>D77*E77</f>
        <v>0</v>
      </c>
    </row>
    <row r="78" spans="1:6">
      <c r="A78" s="94" t="s">
        <v>577</v>
      </c>
      <c r="B78" s="94" t="s">
        <v>578</v>
      </c>
      <c r="C78" s="94" t="s">
        <v>103</v>
      </c>
      <c r="D78" s="95">
        <v>6</v>
      </c>
      <c r="E78" s="96">
        <v>0</v>
      </c>
      <c r="F78" s="95">
        <f>D78*E78</f>
        <v>0</v>
      </c>
    </row>
    <row r="79" spans="1:6">
      <c r="A79" s="97" t="s">
        <v>579</v>
      </c>
      <c r="B79" s="97" t="s">
        <v>599</v>
      </c>
      <c r="C79" s="97" t="s">
        <v>54</v>
      </c>
      <c r="D79" s="98">
        <v>3</v>
      </c>
      <c r="E79" s="99">
        <v>0</v>
      </c>
      <c r="F79" s="98">
        <f>D79*E79</f>
        <v>0</v>
      </c>
    </row>
    <row r="80" spans="1:6" ht="11.25" customHeight="1">
      <c r="A80" s="58" t="s">
        <v>390</v>
      </c>
      <c r="B80" s="59" t="s">
        <v>391</v>
      </c>
      <c r="C80" s="59" t="s">
        <v>390</v>
      </c>
      <c r="D80" s="60" t="s">
        <v>390</v>
      </c>
      <c r="E80" s="60" t="s">
        <v>390</v>
      </c>
      <c r="F80" s="61">
        <f>SUM(F10:F79)</f>
        <v>0</v>
      </c>
    </row>
  </sheetData>
  <sheetProtection password="E066" sheet="1" selectLockedCells="1"/>
  <mergeCells count="9">
    <mergeCell ref="A1:E1"/>
    <mergeCell ref="A2:F2"/>
    <mergeCell ref="B4:E4"/>
    <mergeCell ref="A6:A7"/>
    <mergeCell ref="B6:B7"/>
    <mergeCell ref="C6:C7"/>
    <mergeCell ref="D6:D7"/>
    <mergeCell ref="E6:E7"/>
    <mergeCell ref="F6:F7"/>
  </mergeCells>
  <printOptions horizontalCentered="1"/>
  <pageMargins left="0.42" right="0" top="0.75" bottom="0.94" header="0" footer="0.75"/>
  <pageSetup paperSize="9" scale="97" fitToHeight="0" orientation="portrait" verticalDpi="0" r:id="rId1"/>
  <headerFooter alignWithMargins="0">
    <oddFooter>&amp;R&amp;"Verdana,Negrito itálico"&amp;10Página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82"/>
  <sheetViews>
    <sheetView showGridLines="0" showZeros="0" zoomScaleNormal="100" zoomScaleSheetLayoutView="100" workbookViewId="0">
      <pane xSplit="4" ySplit="7" topLeftCell="E59" activePane="bottomRight" state="frozen"/>
      <selection activeCell="B4" sqref="B4:E4"/>
      <selection pane="topRight" activeCell="B4" sqref="B4:E4"/>
      <selection pane="bottomLeft" activeCell="B4" sqref="B4:E4"/>
      <selection pane="bottomRight" activeCell="A8" sqref="A8:B79"/>
    </sheetView>
  </sheetViews>
  <sheetFormatPr defaultRowHeight="12.75"/>
  <cols>
    <col min="1" max="1" width="9.140625" style="1" customWidth="1"/>
    <col min="2" max="2" width="74" style="1" customWidth="1"/>
    <col min="3" max="3" width="11.7109375" style="1" customWidth="1"/>
    <col min="4" max="4" width="5.7109375" style="20" customWidth="1"/>
    <col min="5" max="6" width="5.7109375" style="1" customWidth="1"/>
    <col min="7" max="16384" width="9.140625" style="1"/>
  </cols>
  <sheetData>
    <row r="1" spans="1:6" ht="18.75" customHeight="1">
      <c r="A1" s="133" t="s">
        <v>8</v>
      </c>
      <c r="B1" s="133"/>
      <c r="C1" s="133"/>
      <c r="D1" s="133"/>
      <c r="E1" s="133"/>
      <c r="F1" s="133"/>
    </row>
    <row r="2" spans="1:6" s="28" customFormat="1" ht="18.75" customHeight="1">
      <c r="A2" s="131" t="s">
        <v>601</v>
      </c>
      <c r="B2" s="131"/>
      <c r="C2" s="131"/>
      <c r="D2" s="131"/>
      <c r="E2" s="131"/>
      <c r="F2" s="131"/>
    </row>
    <row r="3" spans="1:6" ht="10.5" customHeight="1">
      <c r="A3" s="2" t="s">
        <v>36</v>
      </c>
      <c r="B3" s="2" t="str">
        <f>Canteiro30!B4</f>
        <v>(nome do conjunto)</v>
      </c>
      <c r="C3" s="2"/>
      <c r="D3" s="5"/>
      <c r="E3" s="2"/>
    </row>
    <row r="4" spans="1:6" ht="10.5" customHeight="1">
      <c r="A4" s="2" t="s">
        <v>39</v>
      </c>
      <c r="B4" s="2" t="str">
        <f>Canteiro30!B5</f>
        <v>(nome da cidade)</v>
      </c>
      <c r="C4" s="2"/>
      <c r="D4" s="5"/>
      <c r="E4" s="2"/>
    </row>
    <row r="5" spans="1:6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</row>
    <row r="6" spans="1:6">
      <c r="A6" s="8" t="s">
        <v>0</v>
      </c>
      <c r="B6" s="138"/>
      <c r="C6" s="140"/>
      <c r="D6" s="9" t="s">
        <v>2</v>
      </c>
      <c r="E6" s="129" t="s">
        <v>26</v>
      </c>
      <c r="F6" s="130"/>
    </row>
    <row r="7" spans="1:6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</row>
    <row r="8" spans="1:6" ht="11.1" customHeight="1">
      <c r="A8" s="100" t="s">
        <v>93</v>
      </c>
      <c r="B8" s="100" t="s">
        <v>94</v>
      </c>
      <c r="C8" s="14"/>
      <c r="D8" s="39"/>
      <c r="E8" s="30"/>
      <c r="F8" s="31">
        <f t="shared" ref="F8:F13" si="0">E8</f>
        <v>0</v>
      </c>
    </row>
    <row r="9" spans="1:6" ht="11.1" customHeight="1">
      <c r="A9" s="100" t="s">
        <v>485</v>
      </c>
      <c r="B9" s="100" t="s">
        <v>486</v>
      </c>
      <c r="C9" s="14"/>
      <c r="D9" s="39" t="str">
        <f t="shared" ref="D9:D74" si="1">IF(OR(ISBLANK(C9),C9=0)," ",C9/C$80*100)</f>
        <v xml:space="preserve"> </v>
      </c>
      <c r="E9" s="30"/>
      <c r="F9" s="31">
        <f t="shared" si="0"/>
        <v>0</v>
      </c>
    </row>
    <row r="10" spans="1:6" ht="11.1" customHeight="1">
      <c r="A10" s="100" t="s">
        <v>487</v>
      </c>
      <c r="B10" s="100" t="s">
        <v>488</v>
      </c>
      <c r="C10" s="15">
        <f>Canteiro50!F10*Canteiro50!$B$3</f>
        <v>0</v>
      </c>
      <c r="D10" s="33" t="str">
        <f t="shared" si="1"/>
        <v xml:space="preserve"> </v>
      </c>
      <c r="E10" s="62">
        <v>100</v>
      </c>
      <c r="F10" s="37">
        <f t="shared" si="0"/>
        <v>100</v>
      </c>
    </row>
    <row r="11" spans="1:6" ht="11.1" customHeight="1">
      <c r="A11" s="100" t="s">
        <v>108</v>
      </c>
      <c r="B11" s="100" t="s">
        <v>489</v>
      </c>
      <c r="C11" s="14"/>
      <c r="D11" s="39" t="str">
        <f t="shared" si="1"/>
        <v xml:space="preserve"> </v>
      </c>
      <c r="E11" s="30"/>
      <c r="F11" s="31">
        <f t="shared" si="0"/>
        <v>0</v>
      </c>
    </row>
    <row r="12" spans="1:6" ht="11.1" customHeight="1">
      <c r="A12" s="100" t="s">
        <v>490</v>
      </c>
      <c r="B12" s="100" t="s">
        <v>491</v>
      </c>
      <c r="C12" s="14"/>
      <c r="D12" s="39" t="str">
        <f t="shared" si="1"/>
        <v xml:space="preserve"> </v>
      </c>
      <c r="E12" s="30"/>
      <c r="F12" s="31">
        <f t="shared" si="0"/>
        <v>0</v>
      </c>
    </row>
    <row r="13" spans="1:6" ht="11.1" customHeight="1">
      <c r="A13" s="100" t="s">
        <v>492</v>
      </c>
      <c r="B13" s="100" t="s">
        <v>493</v>
      </c>
      <c r="C13" s="15">
        <f>Canteiro50!F13*Canteiro50!$B$3</f>
        <v>0</v>
      </c>
      <c r="D13" s="33" t="str">
        <f t="shared" si="1"/>
        <v xml:space="preserve"> </v>
      </c>
      <c r="E13" s="62">
        <v>100</v>
      </c>
      <c r="F13" s="37">
        <f t="shared" si="0"/>
        <v>100</v>
      </c>
    </row>
    <row r="14" spans="1:6" ht="11.1" customHeight="1">
      <c r="A14" s="100" t="s">
        <v>494</v>
      </c>
      <c r="B14" s="100" t="s">
        <v>495</v>
      </c>
      <c r="C14" s="14"/>
      <c r="D14" s="39" t="str">
        <f t="shared" si="1"/>
        <v xml:space="preserve"> </v>
      </c>
      <c r="E14" s="30"/>
      <c r="F14" s="31">
        <f t="shared" ref="F14:F77" si="2">E14</f>
        <v>0</v>
      </c>
    </row>
    <row r="15" spans="1:6" ht="11.1" customHeight="1">
      <c r="A15" s="100" t="s">
        <v>496</v>
      </c>
      <c r="B15" s="100" t="s">
        <v>497</v>
      </c>
      <c r="C15" s="15">
        <f>Canteiro50!F15*Canteiro50!$B$3</f>
        <v>0</v>
      </c>
      <c r="D15" s="33" t="str">
        <f t="shared" si="1"/>
        <v xml:space="preserve"> </v>
      </c>
      <c r="E15" s="62">
        <v>100</v>
      </c>
      <c r="F15" s="37">
        <f t="shared" si="2"/>
        <v>100</v>
      </c>
    </row>
    <row r="16" spans="1:6" ht="11.1" customHeight="1">
      <c r="A16" s="100" t="s">
        <v>126</v>
      </c>
      <c r="B16" s="100" t="s">
        <v>498</v>
      </c>
      <c r="C16" s="14"/>
      <c r="D16" s="39" t="str">
        <f t="shared" si="1"/>
        <v xml:space="preserve"> </v>
      </c>
      <c r="E16" s="30"/>
      <c r="F16" s="31">
        <f t="shared" si="2"/>
        <v>0</v>
      </c>
    </row>
    <row r="17" spans="1:6" ht="11.1" customHeight="1">
      <c r="A17" s="100" t="s">
        <v>128</v>
      </c>
      <c r="B17" s="100" t="s">
        <v>129</v>
      </c>
      <c r="C17" s="14"/>
      <c r="D17" s="39" t="str">
        <f t="shared" si="1"/>
        <v xml:space="preserve"> </v>
      </c>
      <c r="E17" s="30"/>
      <c r="F17" s="31">
        <f t="shared" si="2"/>
        <v>0</v>
      </c>
    </row>
    <row r="18" spans="1:6" ht="11.1" customHeight="1">
      <c r="A18" s="100" t="s">
        <v>499</v>
      </c>
      <c r="B18" s="100" t="s">
        <v>500</v>
      </c>
      <c r="C18" s="15">
        <f>Canteiro50!F18*Canteiro50!$B$3</f>
        <v>0</v>
      </c>
      <c r="D18" s="33" t="str">
        <f t="shared" si="1"/>
        <v xml:space="preserve"> </v>
      </c>
      <c r="E18" s="62">
        <v>100</v>
      </c>
      <c r="F18" s="37">
        <f t="shared" si="2"/>
        <v>100</v>
      </c>
    </row>
    <row r="19" spans="1:6" ht="11.1" customHeight="1">
      <c r="A19" s="100" t="s">
        <v>581</v>
      </c>
      <c r="B19" s="100" t="s">
        <v>582</v>
      </c>
      <c r="C19" s="15">
        <f>Canteiro50!F19*Canteiro50!$B$3</f>
        <v>0</v>
      </c>
      <c r="D19" s="33" t="str">
        <f t="shared" si="1"/>
        <v xml:space="preserve"> </v>
      </c>
      <c r="E19" s="62">
        <v>100</v>
      </c>
      <c r="F19" s="37">
        <f t="shared" si="2"/>
        <v>100</v>
      </c>
    </row>
    <row r="20" spans="1:6" ht="11.1" customHeight="1">
      <c r="A20" s="100" t="s">
        <v>136</v>
      </c>
      <c r="B20" s="100" t="s">
        <v>137</v>
      </c>
      <c r="C20" s="14"/>
      <c r="D20" s="39" t="str">
        <f t="shared" si="1"/>
        <v xml:space="preserve"> </v>
      </c>
      <c r="E20" s="30"/>
      <c r="F20" s="31">
        <f t="shared" si="2"/>
        <v>0</v>
      </c>
    </row>
    <row r="21" spans="1:6" ht="11.1" customHeight="1">
      <c r="A21" s="100" t="s">
        <v>503</v>
      </c>
      <c r="B21" s="100" t="s">
        <v>504</v>
      </c>
      <c r="C21" s="15">
        <f>Canteiro50!F21*Canteiro50!$B$3</f>
        <v>0</v>
      </c>
      <c r="D21" s="33" t="str">
        <f t="shared" si="1"/>
        <v xml:space="preserve"> </v>
      </c>
      <c r="E21" s="62">
        <v>100</v>
      </c>
      <c r="F21" s="37">
        <f t="shared" si="2"/>
        <v>100</v>
      </c>
    </row>
    <row r="22" spans="1:6" ht="11.1" customHeight="1">
      <c r="A22" s="100" t="s">
        <v>140</v>
      </c>
      <c r="B22" s="100" t="s">
        <v>141</v>
      </c>
      <c r="C22" s="14"/>
      <c r="D22" s="39" t="str">
        <f t="shared" si="1"/>
        <v xml:space="preserve"> </v>
      </c>
      <c r="E22" s="30"/>
      <c r="F22" s="31">
        <f t="shared" si="2"/>
        <v>0</v>
      </c>
    </row>
    <row r="23" spans="1:6" ht="11.1" customHeight="1">
      <c r="A23" s="100" t="s">
        <v>142</v>
      </c>
      <c r="B23" s="100" t="s">
        <v>505</v>
      </c>
      <c r="C23" s="15">
        <f>Canteiro50!F23*Canteiro50!$B$3</f>
        <v>0</v>
      </c>
      <c r="D23" s="33" t="str">
        <f t="shared" si="1"/>
        <v xml:space="preserve"> </v>
      </c>
      <c r="E23" s="62">
        <v>100</v>
      </c>
      <c r="F23" s="37">
        <f t="shared" si="2"/>
        <v>100</v>
      </c>
    </row>
    <row r="24" spans="1:6" ht="11.1" customHeight="1">
      <c r="A24" s="100" t="s">
        <v>506</v>
      </c>
      <c r="B24" s="100" t="s">
        <v>507</v>
      </c>
      <c r="C24" s="15">
        <f>Canteiro50!F24*Canteiro50!$B$3</f>
        <v>0</v>
      </c>
      <c r="D24" s="33" t="str">
        <f t="shared" si="1"/>
        <v xml:space="preserve"> </v>
      </c>
      <c r="E24" s="62">
        <v>100</v>
      </c>
      <c r="F24" s="37">
        <f t="shared" si="2"/>
        <v>100</v>
      </c>
    </row>
    <row r="25" spans="1:6" ht="11.1" customHeight="1">
      <c r="A25" s="100" t="s">
        <v>508</v>
      </c>
      <c r="B25" s="100" t="s">
        <v>509</v>
      </c>
      <c r="C25" s="15">
        <f>Canteiro50!F25*Canteiro50!$B$3</f>
        <v>0</v>
      </c>
      <c r="D25" s="33" t="str">
        <f t="shared" si="1"/>
        <v xml:space="preserve"> </v>
      </c>
      <c r="E25" s="62">
        <v>100</v>
      </c>
      <c r="F25" s="37">
        <f t="shared" si="2"/>
        <v>100</v>
      </c>
    </row>
    <row r="26" spans="1:6" ht="11.1" customHeight="1">
      <c r="A26" s="100" t="s">
        <v>172</v>
      </c>
      <c r="B26" s="100" t="s">
        <v>510</v>
      </c>
      <c r="C26" s="14"/>
      <c r="D26" s="39" t="str">
        <f t="shared" si="1"/>
        <v xml:space="preserve"> </v>
      </c>
      <c r="E26" s="30"/>
      <c r="F26" s="31">
        <f t="shared" si="2"/>
        <v>0</v>
      </c>
    </row>
    <row r="27" spans="1:6" ht="11.1" customHeight="1">
      <c r="A27" s="100" t="s">
        <v>174</v>
      </c>
      <c r="B27" s="100" t="s">
        <v>583</v>
      </c>
      <c r="C27" s="15">
        <f>Canteiro50!F27*Canteiro50!$B$3</f>
        <v>0</v>
      </c>
      <c r="D27" s="33" t="str">
        <f t="shared" si="1"/>
        <v xml:space="preserve"> </v>
      </c>
      <c r="E27" s="62">
        <v>100</v>
      </c>
      <c r="F27" s="37">
        <f t="shared" si="2"/>
        <v>100</v>
      </c>
    </row>
    <row r="28" spans="1:6" ht="11.1" customHeight="1">
      <c r="A28" s="100" t="s">
        <v>176</v>
      </c>
      <c r="B28" s="100" t="s">
        <v>584</v>
      </c>
      <c r="C28" s="15">
        <f>Canteiro50!F28*Canteiro50!$B$3</f>
        <v>0</v>
      </c>
      <c r="D28" s="33" t="str">
        <f t="shared" si="1"/>
        <v xml:space="preserve"> </v>
      </c>
      <c r="E28" s="62">
        <v>100</v>
      </c>
      <c r="F28" s="37">
        <f t="shared" si="2"/>
        <v>100</v>
      </c>
    </row>
    <row r="29" spans="1:6" ht="11.1" customHeight="1">
      <c r="A29" s="100" t="s">
        <v>178</v>
      </c>
      <c r="B29" s="100" t="s">
        <v>585</v>
      </c>
      <c r="C29" s="15">
        <f>Canteiro50!F29*Canteiro50!$B$3</f>
        <v>0</v>
      </c>
      <c r="D29" s="33" t="str">
        <f t="shared" si="1"/>
        <v xml:space="preserve"> </v>
      </c>
      <c r="E29" s="62">
        <v>100</v>
      </c>
      <c r="F29" s="37">
        <f t="shared" si="2"/>
        <v>100</v>
      </c>
    </row>
    <row r="30" spans="1:6" ht="11.1" customHeight="1">
      <c r="A30" s="100" t="s">
        <v>586</v>
      </c>
      <c r="B30" s="100" t="s">
        <v>587</v>
      </c>
      <c r="C30" s="15">
        <f>Canteiro50!F30*Canteiro50!$B$3</f>
        <v>0</v>
      </c>
      <c r="D30" s="33" t="str">
        <f t="shared" si="1"/>
        <v xml:space="preserve"> </v>
      </c>
      <c r="E30" s="62">
        <v>100</v>
      </c>
      <c r="F30" s="37">
        <f t="shared" si="2"/>
        <v>100</v>
      </c>
    </row>
    <row r="31" spans="1:6" ht="11.1" customHeight="1">
      <c r="A31" s="100" t="s">
        <v>588</v>
      </c>
      <c r="B31" s="100" t="s">
        <v>589</v>
      </c>
      <c r="C31" s="15">
        <f>Canteiro50!F31*Canteiro50!$B$3</f>
        <v>0</v>
      </c>
      <c r="D31" s="33" t="str">
        <f t="shared" si="1"/>
        <v xml:space="preserve"> </v>
      </c>
      <c r="E31" s="62">
        <v>100</v>
      </c>
      <c r="F31" s="37">
        <f t="shared" si="2"/>
        <v>100</v>
      </c>
    </row>
    <row r="32" spans="1:6" ht="11.1" customHeight="1">
      <c r="A32" s="100" t="s">
        <v>186</v>
      </c>
      <c r="B32" s="100" t="s">
        <v>187</v>
      </c>
      <c r="C32" s="14"/>
      <c r="D32" s="39" t="str">
        <f t="shared" si="1"/>
        <v xml:space="preserve"> </v>
      </c>
      <c r="E32" s="30"/>
      <c r="F32" s="31">
        <f t="shared" si="2"/>
        <v>0</v>
      </c>
    </row>
    <row r="33" spans="1:6" ht="11.1" customHeight="1">
      <c r="A33" s="100" t="s">
        <v>188</v>
      </c>
      <c r="B33" s="100" t="s">
        <v>517</v>
      </c>
      <c r="C33" s="15">
        <f>Canteiro50!F33*Canteiro50!$B$3</f>
        <v>0</v>
      </c>
      <c r="D33" s="33" t="str">
        <f t="shared" si="1"/>
        <v xml:space="preserve"> </v>
      </c>
      <c r="E33" s="62">
        <v>100</v>
      </c>
      <c r="F33" s="37">
        <f t="shared" si="2"/>
        <v>100</v>
      </c>
    </row>
    <row r="34" spans="1:6" ht="11.1" customHeight="1">
      <c r="A34" s="100" t="s">
        <v>192</v>
      </c>
      <c r="B34" s="100" t="s">
        <v>519</v>
      </c>
      <c r="C34" s="15">
        <f>Canteiro50!F34*Canteiro50!$B$3</f>
        <v>0</v>
      </c>
      <c r="D34" s="33" t="str">
        <f t="shared" si="1"/>
        <v xml:space="preserve"> </v>
      </c>
      <c r="E34" s="62">
        <v>100</v>
      </c>
      <c r="F34" s="37">
        <f t="shared" si="2"/>
        <v>100</v>
      </c>
    </row>
    <row r="35" spans="1:6" ht="11.1" customHeight="1">
      <c r="A35" s="100" t="s">
        <v>202</v>
      </c>
      <c r="B35" s="100" t="s">
        <v>203</v>
      </c>
      <c r="C35" s="14"/>
      <c r="D35" s="39" t="str">
        <f t="shared" si="1"/>
        <v xml:space="preserve"> </v>
      </c>
      <c r="E35" s="30"/>
      <c r="F35" s="31">
        <f t="shared" si="2"/>
        <v>0</v>
      </c>
    </row>
    <row r="36" spans="1:6" ht="11.1" customHeight="1">
      <c r="A36" s="100" t="s">
        <v>520</v>
      </c>
      <c r="B36" s="100" t="s">
        <v>521</v>
      </c>
      <c r="C36" s="15">
        <f>Canteiro50!F36*Canteiro50!$B$3</f>
        <v>0</v>
      </c>
      <c r="D36" s="33" t="str">
        <f t="shared" si="1"/>
        <v xml:space="preserve"> </v>
      </c>
      <c r="E36" s="62">
        <v>100</v>
      </c>
      <c r="F36" s="37">
        <f t="shared" si="2"/>
        <v>100</v>
      </c>
    </row>
    <row r="37" spans="1:6" ht="11.1" customHeight="1">
      <c r="A37" s="100" t="s">
        <v>204</v>
      </c>
      <c r="B37" s="100" t="s">
        <v>522</v>
      </c>
      <c r="C37" s="15">
        <f>Canteiro50!F37*Canteiro50!$B$3</f>
        <v>0</v>
      </c>
      <c r="D37" s="33" t="str">
        <f t="shared" si="1"/>
        <v xml:space="preserve"> </v>
      </c>
      <c r="E37" s="62">
        <v>100</v>
      </c>
      <c r="F37" s="37">
        <f t="shared" si="2"/>
        <v>100</v>
      </c>
    </row>
    <row r="38" spans="1:6" ht="11.1" customHeight="1">
      <c r="A38" s="100" t="s">
        <v>208</v>
      </c>
      <c r="B38" s="100" t="s">
        <v>209</v>
      </c>
      <c r="C38" s="14"/>
      <c r="D38" s="39" t="str">
        <f t="shared" si="1"/>
        <v xml:space="preserve"> </v>
      </c>
      <c r="E38" s="30"/>
      <c r="F38" s="31">
        <f t="shared" si="2"/>
        <v>0</v>
      </c>
    </row>
    <row r="39" spans="1:6" ht="11.1" customHeight="1">
      <c r="A39" s="100" t="s">
        <v>210</v>
      </c>
      <c r="B39" s="100" t="s">
        <v>211</v>
      </c>
      <c r="C39" s="14"/>
      <c r="D39" s="39" t="str">
        <f t="shared" si="1"/>
        <v xml:space="preserve"> </v>
      </c>
      <c r="E39" s="30"/>
      <c r="F39" s="31">
        <f t="shared" si="2"/>
        <v>0</v>
      </c>
    </row>
    <row r="40" spans="1:6" ht="11.1" customHeight="1">
      <c r="A40" s="100" t="s">
        <v>212</v>
      </c>
      <c r="B40" s="100" t="s">
        <v>523</v>
      </c>
      <c r="C40" s="15">
        <f>Canteiro50!F40*Canteiro50!$B$3</f>
        <v>0</v>
      </c>
      <c r="D40" s="33" t="str">
        <f t="shared" si="1"/>
        <v xml:space="preserve"> </v>
      </c>
      <c r="E40" s="62">
        <v>100</v>
      </c>
      <c r="F40" s="37">
        <f t="shared" si="2"/>
        <v>100</v>
      </c>
    </row>
    <row r="41" spans="1:6" ht="11.1" customHeight="1">
      <c r="A41" s="100" t="s">
        <v>219</v>
      </c>
      <c r="B41" s="100" t="s">
        <v>220</v>
      </c>
      <c r="C41" s="14"/>
      <c r="D41" s="39" t="str">
        <f t="shared" si="1"/>
        <v xml:space="preserve"> </v>
      </c>
      <c r="E41" s="30"/>
      <c r="F41" s="31">
        <f t="shared" si="2"/>
        <v>0</v>
      </c>
    </row>
    <row r="42" spans="1:6" ht="11.1" customHeight="1">
      <c r="A42" s="100" t="s">
        <v>524</v>
      </c>
      <c r="B42" s="100" t="s">
        <v>525</v>
      </c>
      <c r="C42" s="15">
        <f>Canteiro50!F42*Canteiro50!$B$3</f>
        <v>0</v>
      </c>
      <c r="D42" s="33" t="str">
        <f t="shared" si="1"/>
        <v xml:space="preserve"> </v>
      </c>
      <c r="E42" s="62">
        <v>100</v>
      </c>
      <c r="F42" s="37">
        <f t="shared" si="2"/>
        <v>100</v>
      </c>
    </row>
    <row r="43" spans="1:6" ht="11.1" customHeight="1">
      <c r="A43" s="100" t="s">
        <v>526</v>
      </c>
      <c r="B43" s="100" t="s">
        <v>527</v>
      </c>
      <c r="C43" s="15">
        <f>Canteiro50!F43*Canteiro50!$B$3</f>
        <v>0</v>
      </c>
      <c r="D43" s="33" t="str">
        <f t="shared" si="1"/>
        <v xml:space="preserve"> </v>
      </c>
      <c r="E43" s="62">
        <v>100</v>
      </c>
      <c r="F43" s="37">
        <f t="shared" si="2"/>
        <v>100</v>
      </c>
    </row>
    <row r="44" spans="1:6" ht="11.1" customHeight="1">
      <c r="A44" s="100" t="s">
        <v>223</v>
      </c>
      <c r="B44" s="100" t="s">
        <v>224</v>
      </c>
      <c r="C44" s="14"/>
      <c r="D44" s="39" t="str">
        <f t="shared" si="1"/>
        <v xml:space="preserve"> </v>
      </c>
      <c r="E44" s="30"/>
      <c r="F44" s="31">
        <f t="shared" si="2"/>
        <v>0</v>
      </c>
    </row>
    <row r="45" spans="1:6" ht="11.1" customHeight="1">
      <c r="A45" s="100" t="s">
        <v>590</v>
      </c>
      <c r="B45" s="100" t="s">
        <v>591</v>
      </c>
      <c r="C45" s="15">
        <f>Canteiro50!F45*Canteiro50!$B$3</f>
        <v>0</v>
      </c>
      <c r="D45" s="33" t="str">
        <f t="shared" si="1"/>
        <v xml:space="preserve"> </v>
      </c>
      <c r="E45" s="62">
        <v>100</v>
      </c>
      <c r="F45" s="37">
        <f t="shared" si="2"/>
        <v>100</v>
      </c>
    </row>
    <row r="46" spans="1:6" ht="11.1" customHeight="1">
      <c r="A46" s="100" t="s">
        <v>231</v>
      </c>
      <c r="B46" s="100" t="s">
        <v>530</v>
      </c>
      <c r="C46" s="14"/>
      <c r="D46" s="39" t="str">
        <f t="shared" si="1"/>
        <v xml:space="preserve"> </v>
      </c>
      <c r="E46" s="30"/>
      <c r="F46" s="31">
        <f t="shared" si="2"/>
        <v>0</v>
      </c>
    </row>
    <row r="47" spans="1:6" ht="11.1" customHeight="1">
      <c r="A47" s="100" t="s">
        <v>592</v>
      </c>
      <c r="B47" s="100" t="s">
        <v>593</v>
      </c>
      <c r="C47" s="15">
        <f>Canteiro50!F47*Canteiro50!$B$3</f>
        <v>0</v>
      </c>
      <c r="D47" s="33" t="str">
        <f t="shared" si="1"/>
        <v xml:space="preserve"> </v>
      </c>
      <c r="E47" s="62">
        <v>100</v>
      </c>
      <c r="F47" s="37">
        <f t="shared" si="2"/>
        <v>100</v>
      </c>
    </row>
    <row r="48" spans="1:6" ht="11.1" customHeight="1">
      <c r="A48" s="100" t="s">
        <v>239</v>
      </c>
      <c r="B48" s="100" t="s">
        <v>240</v>
      </c>
      <c r="C48" s="14"/>
      <c r="D48" s="39" t="str">
        <f t="shared" si="1"/>
        <v xml:space="preserve"> </v>
      </c>
      <c r="E48" s="30"/>
      <c r="F48" s="31">
        <f t="shared" si="2"/>
        <v>0</v>
      </c>
    </row>
    <row r="49" spans="1:6" ht="11.1" customHeight="1">
      <c r="A49" s="100" t="s">
        <v>533</v>
      </c>
      <c r="B49" s="100" t="s">
        <v>534</v>
      </c>
      <c r="C49" s="15">
        <f>Canteiro50!F49*Canteiro50!$B$3</f>
        <v>0</v>
      </c>
      <c r="D49" s="33" t="str">
        <f t="shared" si="1"/>
        <v xml:space="preserve"> </v>
      </c>
      <c r="E49" s="62">
        <v>100</v>
      </c>
      <c r="F49" s="37">
        <f t="shared" si="2"/>
        <v>100</v>
      </c>
    </row>
    <row r="50" spans="1:6" ht="11.1" customHeight="1">
      <c r="A50" s="100" t="s">
        <v>535</v>
      </c>
      <c r="B50" s="100" t="s">
        <v>536</v>
      </c>
      <c r="C50" s="15">
        <f>Canteiro50!F50*Canteiro50!$B$3</f>
        <v>0</v>
      </c>
      <c r="D50" s="33" t="str">
        <f t="shared" si="1"/>
        <v xml:space="preserve"> </v>
      </c>
      <c r="E50" s="62">
        <v>100</v>
      </c>
      <c r="F50" s="37">
        <f t="shared" si="2"/>
        <v>100</v>
      </c>
    </row>
    <row r="51" spans="1:6" ht="11.1" customHeight="1">
      <c r="A51" s="100" t="s">
        <v>537</v>
      </c>
      <c r="B51" s="100" t="s">
        <v>538</v>
      </c>
      <c r="C51" s="15">
        <f>Canteiro50!F51*Canteiro50!$B$3</f>
        <v>0</v>
      </c>
      <c r="D51" s="33" t="str">
        <f t="shared" si="1"/>
        <v xml:space="preserve"> </v>
      </c>
      <c r="E51" s="62">
        <v>100</v>
      </c>
      <c r="F51" s="37">
        <f t="shared" si="2"/>
        <v>100</v>
      </c>
    </row>
    <row r="52" spans="1:6" ht="11.1" customHeight="1">
      <c r="A52" s="100" t="s">
        <v>243</v>
      </c>
      <c r="B52" s="100" t="s">
        <v>244</v>
      </c>
      <c r="C52" s="14"/>
      <c r="D52" s="39" t="str">
        <f t="shared" si="1"/>
        <v xml:space="preserve"> </v>
      </c>
      <c r="E52" s="30"/>
      <c r="F52" s="31">
        <f t="shared" si="2"/>
        <v>0</v>
      </c>
    </row>
    <row r="53" spans="1:6" ht="11.1" customHeight="1">
      <c r="A53" s="100" t="s">
        <v>539</v>
      </c>
      <c r="B53" s="100" t="s">
        <v>540</v>
      </c>
      <c r="C53" s="15">
        <f>Canteiro50!F53*Canteiro50!$B$3</f>
        <v>0</v>
      </c>
      <c r="D53" s="33" t="str">
        <f t="shared" si="1"/>
        <v xml:space="preserve"> </v>
      </c>
      <c r="E53" s="62">
        <v>100</v>
      </c>
      <c r="F53" s="37">
        <f t="shared" si="2"/>
        <v>100</v>
      </c>
    </row>
    <row r="54" spans="1:6" ht="11.1" customHeight="1">
      <c r="A54" s="100" t="s">
        <v>541</v>
      </c>
      <c r="B54" s="100" t="s">
        <v>594</v>
      </c>
      <c r="C54" s="15">
        <f>Canteiro50!F54*Canteiro50!$B$3</f>
        <v>0</v>
      </c>
      <c r="D54" s="33" t="str">
        <f t="shared" si="1"/>
        <v xml:space="preserve"> </v>
      </c>
      <c r="E54" s="62">
        <v>100</v>
      </c>
      <c r="F54" s="37">
        <f t="shared" si="2"/>
        <v>100</v>
      </c>
    </row>
    <row r="55" spans="1:6" ht="11.1" customHeight="1">
      <c r="A55" s="100" t="s">
        <v>249</v>
      </c>
      <c r="B55" s="100" t="s">
        <v>542</v>
      </c>
      <c r="C55" s="15">
        <f>Canteiro50!F55*Canteiro50!$B$3</f>
        <v>0</v>
      </c>
      <c r="D55" s="33" t="str">
        <f t="shared" si="1"/>
        <v xml:space="preserve"> </v>
      </c>
      <c r="E55" s="62">
        <v>100</v>
      </c>
      <c r="F55" s="37">
        <f t="shared" si="2"/>
        <v>100</v>
      </c>
    </row>
    <row r="56" spans="1:6" ht="11.1" customHeight="1">
      <c r="A56" s="100" t="s">
        <v>543</v>
      </c>
      <c r="B56" s="100" t="s">
        <v>544</v>
      </c>
      <c r="C56" s="15">
        <f>Canteiro50!F56*Canteiro50!$B$3</f>
        <v>0</v>
      </c>
      <c r="D56" s="33" t="str">
        <f t="shared" si="1"/>
        <v xml:space="preserve"> </v>
      </c>
      <c r="E56" s="62">
        <v>100</v>
      </c>
      <c r="F56" s="37">
        <f t="shared" si="2"/>
        <v>100</v>
      </c>
    </row>
    <row r="57" spans="1:6" ht="11.1" customHeight="1">
      <c r="A57" s="100" t="s">
        <v>263</v>
      </c>
      <c r="B57" s="100" t="s">
        <v>595</v>
      </c>
      <c r="C57" s="15">
        <f>Canteiro50!F57*Canteiro50!$B$3</f>
        <v>0</v>
      </c>
      <c r="D57" s="33" t="str">
        <f t="shared" si="1"/>
        <v xml:space="preserve"> </v>
      </c>
      <c r="E57" s="62">
        <v>100</v>
      </c>
      <c r="F57" s="37">
        <f t="shared" si="2"/>
        <v>100</v>
      </c>
    </row>
    <row r="58" spans="1:6" ht="11.1" customHeight="1">
      <c r="A58" s="100" t="s">
        <v>546</v>
      </c>
      <c r="B58" s="100" t="s">
        <v>596</v>
      </c>
      <c r="C58" s="15">
        <f>Canteiro50!F58*Canteiro50!$B$3</f>
        <v>0</v>
      </c>
      <c r="D58" s="33" t="str">
        <f t="shared" si="1"/>
        <v xml:space="preserve"> </v>
      </c>
      <c r="E58" s="62">
        <v>100</v>
      </c>
      <c r="F58" s="37">
        <f t="shared" si="2"/>
        <v>100</v>
      </c>
    </row>
    <row r="59" spans="1:6" ht="11.1" customHeight="1">
      <c r="A59" s="100" t="s">
        <v>548</v>
      </c>
      <c r="B59" s="100" t="s">
        <v>549</v>
      </c>
      <c r="C59" s="15">
        <f>Canteiro50!F59*Canteiro50!$B$3</f>
        <v>0</v>
      </c>
      <c r="D59" s="33" t="str">
        <f t="shared" si="1"/>
        <v xml:space="preserve"> </v>
      </c>
      <c r="E59" s="62">
        <v>100</v>
      </c>
      <c r="F59" s="37">
        <f t="shared" si="2"/>
        <v>100</v>
      </c>
    </row>
    <row r="60" spans="1:6" ht="11.1" customHeight="1">
      <c r="A60" s="100" t="s">
        <v>550</v>
      </c>
      <c r="B60" s="100" t="s">
        <v>551</v>
      </c>
      <c r="C60" s="15">
        <f>Canteiro50!F60*Canteiro50!$B$3</f>
        <v>0</v>
      </c>
      <c r="D60" s="33" t="str">
        <f t="shared" si="1"/>
        <v xml:space="preserve"> </v>
      </c>
      <c r="E60" s="62">
        <v>100</v>
      </c>
      <c r="F60" s="37">
        <f t="shared" si="2"/>
        <v>100</v>
      </c>
    </row>
    <row r="61" spans="1:6" ht="11.1" customHeight="1">
      <c r="A61" s="100" t="s">
        <v>283</v>
      </c>
      <c r="B61" s="100" t="s">
        <v>284</v>
      </c>
      <c r="C61" s="14"/>
      <c r="D61" s="39" t="str">
        <f t="shared" si="1"/>
        <v xml:space="preserve"> </v>
      </c>
      <c r="E61" s="30"/>
      <c r="F61" s="31">
        <f t="shared" si="2"/>
        <v>0</v>
      </c>
    </row>
    <row r="62" spans="1:6" ht="11.1" customHeight="1">
      <c r="A62" s="100" t="s">
        <v>552</v>
      </c>
      <c r="B62" s="100" t="s">
        <v>553</v>
      </c>
      <c r="C62" s="14"/>
      <c r="D62" s="39" t="str">
        <f t="shared" si="1"/>
        <v xml:space="preserve"> </v>
      </c>
      <c r="E62" s="30"/>
      <c r="F62" s="31">
        <f t="shared" si="2"/>
        <v>0</v>
      </c>
    </row>
    <row r="63" spans="1:6" ht="11.1" customHeight="1">
      <c r="A63" s="100" t="s">
        <v>554</v>
      </c>
      <c r="B63" s="100" t="s">
        <v>597</v>
      </c>
      <c r="C63" s="15">
        <f>Canteiro50!F63*Canteiro50!$B$3</f>
        <v>0</v>
      </c>
      <c r="D63" s="33" t="str">
        <f t="shared" si="1"/>
        <v xml:space="preserve"> </v>
      </c>
      <c r="E63" s="62">
        <v>100</v>
      </c>
      <c r="F63" s="37">
        <f t="shared" si="2"/>
        <v>100</v>
      </c>
    </row>
    <row r="64" spans="1:6" ht="11.1" customHeight="1">
      <c r="A64" s="100" t="s">
        <v>556</v>
      </c>
      <c r="B64" s="100" t="s">
        <v>557</v>
      </c>
      <c r="C64" s="14"/>
      <c r="D64" s="39" t="str">
        <f t="shared" si="1"/>
        <v xml:space="preserve"> </v>
      </c>
      <c r="E64" s="30"/>
      <c r="F64" s="31">
        <f t="shared" si="2"/>
        <v>0</v>
      </c>
    </row>
    <row r="65" spans="1:6" ht="11.1" customHeight="1">
      <c r="A65" s="100" t="s">
        <v>558</v>
      </c>
      <c r="B65" s="100" t="s">
        <v>559</v>
      </c>
      <c r="C65" s="15">
        <f>Canteiro50!F65*Canteiro50!$B$3</f>
        <v>0</v>
      </c>
      <c r="D65" s="33" t="str">
        <f t="shared" si="1"/>
        <v xml:space="preserve"> </v>
      </c>
      <c r="E65" s="62">
        <v>100</v>
      </c>
      <c r="F65" s="37">
        <f t="shared" si="2"/>
        <v>100</v>
      </c>
    </row>
    <row r="66" spans="1:6" ht="11.1" customHeight="1">
      <c r="A66" s="100" t="s">
        <v>325</v>
      </c>
      <c r="B66" s="100" t="s">
        <v>326</v>
      </c>
      <c r="C66" s="14"/>
      <c r="D66" s="39" t="str">
        <f t="shared" si="1"/>
        <v xml:space="preserve"> </v>
      </c>
      <c r="E66" s="30"/>
      <c r="F66" s="31">
        <f t="shared" si="2"/>
        <v>0</v>
      </c>
    </row>
    <row r="67" spans="1:6" ht="11.1" customHeight="1">
      <c r="A67" s="100" t="s">
        <v>560</v>
      </c>
      <c r="B67" s="100" t="s">
        <v>561</v>
      </c>
      <c r="C67" s="14"/>
      <c r="D67" s="39" t="str">
        <f t="shared" si="1"/>
        <v xml:space="preserve"> </v>
      </c>
      <c r="E67" s="30"/>
      <c r="F67" s="31">
        <f t="shared" si="2"/>
        <v>0</v>
      </c>
    </row>
    <row r="68" spans="1:6" ht="11.1" customHeight="1">
      <c r="A68" s="100" t="s">
        <v>562</v>
      </c>
      <c r="B68" s="100" t="s">
        <v>598</v>
      </c>
      <c r="C68" s="15">
        <f>Canteiro50!F68*Canteiro50!$B$3</f>
        <v>0</v>
      </c>
      <c r="D68" s="33" t="str">
        <f t="shared" si="1"/>
        <v xml:space="preserve"> </v>
      </c>
      <c r="E68" s="62">
        <v>100</v>
      </c>
      <c r="F68" s="37">
        <f t="shared" si="2"/>
        <v>100</v>
      </c>
    </row>
    <row r="69" spans="1:6" ht="11.1" customHeight="1">
      <c r="A69" s="100" t="s">
        <v>331</v>
      </c>
      <c r="B69" s="100" t="s">
        <v>332</v>
      </c>
      <c r="C69" s="14"/>
      <c r="D69" s="39" t="str">
        <f t="shared" si="1"/>
        <v xml:space="preserve"> </v>
      </c>
      <c r="E69" s="30"/>
      <c r="F69" s="31">
        <f t="shared" si="2"/>
        <v>0</v>
      </c>
    </row>
    <row r="70" spans="1:6" ht="11.1" customHeight="1">
      <c r="A70" s="100" t="s">
        <v>564</v>
      </c>
      <c r="B70" s="100" t="s">
        <v>565</v>
      </c>
      <c r="C70" s="15">
        <f>Canteiro50!F70*Canteiro50!$B$3</f>
        <v>0</v>
      </c>
      <c r="D70" s="33" t="str">
        <f t="shared" si="1"/>
        <v xml:space="preserve"> </v>
      </c>
      <c r="E70" s="62">
        <v>100</v>
      </c>
      <c r="F70" s="37">
        <f t="shared" si="2"/>
        <v>100</v>
      </c>
    </row>
    <row r="71" spans="1:6" ht="11.1" customHeight="1">
      <c r="A71" s="100" t="s">
        <v>566</v>
      </c>
      <c r="B71" s="100" t="s">
        <v>567</v>
      </c>
      <c r="C71" s="15">
        <f>Canteiro50!F71*Canteiro50!$B$3</f>
        <v>0</v>
      </c>
      <c r="D71" s="33" t="str">
        <f t="shared" si="1"/>
        <v xml:space="preserve"> </v>
      </c>
      <c r="E71" s="62">
        <v>100</v>
      </c>
      <c r="F71" s="37">
        <f t="shared" si="2"/>
        <v>100</v>
      </c>
    </row>
    <row r="72" spans="1:6" ht="11.1" customHeight="1">
      <c r="A72" s="100" t="s">
        <v>371</v>
      </c>
      <c r="B72" s="100" t="s">
        <v>372</v>
      </c>
      <c r="C72" s="14"/>
      <c r="D72" s="39" t="str">
        <f t="shared" si="1"/>
        <v xml:space="preserve"> </v>
      </c>
      <c r="E72" s="30"/>
      <c r="F72" s="31">
        <f t="shared" si="2"/>
        <v>0</v>
      </c>
    </row>
    <row r="73" spans="1:6" ht="11.1" customHeight="1">
      <c r="A73" s="100" t="s">
        <v>373</v>
      </c>
      <c r="B73" s="100" t="s">
        <v>568</v>
      </c>
      <c r="C73" s="14"/>
      <c r="D73" s="39" t="str">
        <f t="shared" ref="D73:D79" si="3">IF(OR(ISBLANK(C73),C73=0)," ",C73/C$80*100)</f>
        <v xml:space="preserve"> </v>
      </c>
      <c r="E73" s="30"/>
      <c r="F73" s="31">
        <f t="shared" si="2"/>
        <v>0</v>
      </c>
    </row>
    <row r="74" spans="1:6" ht="11.1" customHeight="1">
      <c r="A74" s="100" t="s">
        <v>569</v>
      </c>
      <c r="B74" s="100" t="s">
        <v>570</v>
      </c>
      <c r="C74" s="15">
        <f>Canteiro50!F74*Canteiro50!$B$3</f>
        <v>0</v>
      </c>
      <c r="D74" s="33" t="str">
        <f t="shared" si="1"/>
        <v xml:space="preserve"> </v>
      </c>
      <c r="E74" s="62">
        <v>100</v>
      </c>
      <c r="F74" s="37">
        <f t="shared" si="2"/>
        <v>100</v>
      </c>
    </row>
    <row r="75" spans="1:6" ht="11.1" customHeight="1">
      <c r="A75" s="100" t="s">
        <v>571</v>
      </c>
      <c r="B75" s="100" t="s">
        <v>572</v>
      </c>
      <c r="C75" s="14"/>
      <c r="D75" s="39" t="str">
        <f t="shared" si="3"/>
        <v xml:space="preserve"> </v>
      </c>
      <c r="E75" s="30"/>
      <c r="F75" s="31">
        <f t="shared" si="2"/>
        <v>0</v>
      </c>
    </row>
    <row r="76" spans="1:6" ht="11.1" customHeight="1">
      <c r="A76" s="100" t="s">
        <v>573</v>
      </c>
      <c r="B76" s="100" t="s">
        <v>574</v>
      </c>
      <c r="C76" s="14"/>
      <c r="D76" s="39" t="str">
        <f t="shared" si="3"/>
        <v xml:space="preserve"> </v>
      </c>
      <c r="E76" s="30"/>
      <c r="F76" s="31">
        <f t="shared" si="2"/>
        <v>0</v>
      </c>
    </row>
    <row r="77" spans="1:6" ht="11.1" customHeight="1">
      <c r="A77" s="100" t="s">
        <v>575</v>
      </c>
      <c r="B77" s="100" t="s">
        <v>576</v>
      </c>
      <c r="C77" s="15">
        <f>Canteiro50!F77*Canteiro50!$B$3</f>
        <v>0</v>
      </c>
      <c r="D77" s="33" t="str">
        <f t="shared" si="3"/>
        <v xml:space="preserve"> </v>
      </c>
      <c r="E77" s="62">
        <v>100</v>
      </c>
      <c r="F77" s="37">
        <f t="shared" si="2"/>
        <v>100</v>
      </c>
    </row>
    <row r="78" spans="1:6" ht="11.1" customHeight="1">
      <c r="A78" s="100" t="s">
        <v>577</v>
      </c>
      <c r="B78" s="100" t="s">
        <v>578</v>
      </c>
      <c r="C78" s="15">
        <f>Canteiro50!F78*Canteiro50!$B$3</f>
        <v>0</v>
      </c>
      <c r="D78" s="33" t="str">
        <f t="shared" si="3"/>
        <v xml:space="preserve"> </v>
      </c>
      <c r="E78" s="62">
        <v>100</v>
      </c>
      <c r="F78" s="37">
        <f>E78</f>
        <v>100</v>
      </c>
    </row>
    <row r="79" spans="1:6" ht="11.1" customHeight="1">
      <c r="A79" s="101" t="s">
        <v>579</v>
      </c>
      <c r="B79" s="101" t="s">
        <v>599</v>
      </c>
      <c r="C79" s="15">
        <f>Canteiro50!F79*Canteiro50!$B$3</f>
        <v>0</v>
      </c>
      <c r="D79" s="33" t="str">
        <f t="shared" si="3"/>
        <v xml:space="preserve"> </v>
      </c>
      <c r="E79" s="62">
        <v>100</v>
      </c>
      <c r="F79" s="37">
        <f>E79</f>
        <v>100</v>
      </c>
    </row>
    <row r="80" spans="1:6" ht="18" customHeight="1">
      <c r="A80" s="47" t="s">
        <v>6</v>
      </c>
      <c r="B80" s="48"/>
      <c r="C80" s="18">
        <f>SUM(C8:C79)</f>
        <v>0</v>
      </c>
      <c r="D80" s="19">
        <f>SUM(D8:D79)</f>
        <v>0</v>
      </c>
      <c r="E80" s="34">
        <f>SUMPRODUCT(E8:E79,$D$8:$D$79)/100</f>
        <v>0</v>
      </c>
      <c r="F80" s="36">
        <f>E80</f>
        <v>0</v>
      </c>
    </row>
    <row r="81" spans="5:6" ht="11.1" customHeight="1"/>
    <row r="82" spans="5:6">
      <c r="E82" s="2"/>
      <c r="F82" s="2"/>
    </row>
  </sheetData>
  <sheetProtection password="E066" sheet="1" selectLockedCells="1"/>
  <mergeCells count="6">
    <mergeCell ref="A1:F1"/>
    <mergeCell ref="A2:F2"/>
    <mergeCell ref="B5:B7"/>
    <mergeCell ref="C5:C7"/>
    <mergeCell ref="E5:F5"/>
    <mergeCell ref="E6:F6"/>
  </mergeCells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0"/>
  <sheetViews>
    <sheetView showGridLines="0" showZeros="0" zoomScaleNormal="100" zoomScaleSheetLayoutView="100" workbookViewId="0">
      <pane xSplit="4" ySplit="7" topLeftCell="E8" activePane="bottomRight" state="frozen"/>
      <selection activeCell="B4" sqref="B4"/>
      <selection pane="topRight" activeCell="B4" sqref="B4"/>
      <selection pane="bottomLeft" activeCell="B4" sqref="B4"/>
      <selection pane="bottomRight" activeCell="C9" sqref="C9"/>
    </sheetView>
  </sheetViews>
  <sheetFormatPr defaultColWidth="7.28515625" defaultRowHeight="12.75"/>
  <cols>
    <col min="1" max="1" width="8.5703125" style="1" customWidth="1"/>
    <col min="2" max="2" width="32" style="1" customWidth="1"/>
    <col min="3" max="3" width="11.7109375" style="1" customWidth="1"/>
    <col min="4" max="4" width="5.7109375" style="20" customWidth="1"/>
    <col min="5" max="18" width="5.7109375" style="1" customWidth="1"/>
    <col min="19" max="16384" width="7.28515625" style="1"/>
  </cols>
  <sheetData>
    <row r="1" spans="1:18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s="28" customFormat="1" ht="18.75" customHeight="1">
      <c r="A2" s="131" t="s">
        <v>606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0.5" customHeight="1">
      <c r="A3" s="2" t="s">
        <v>36</v>
      </c>
      <c r="B3" s="2" t="str">
        <f>'MG-90'!B4:E4</f>
        <v>(nome do conjunto)</v>
      </c>
      <c r="C3" s="2"/>
      <c r="D3" s="5"/>
      <c r="E3" s="2"/>
      <c r="G3" s="2"/>
      <c r="H3" s="2"/>
      <c r="O3" s="2"/>
      <c r="Q3" s="2"/>
    </row>
    <row r="4" spans="1:18" ht="10.5" customHeight="1">
      <c r="A4" s="2" t="s">
        <v>39</v>
      </c>
      <c r="B4" s="102" t="str">
        <f>'MG-90'!B5</f>
        <v>(nome da cidade)</v>
      </c>
      <c r="C4" s="2"/>
      <c r="D4" s="5"/>
      <c r="E4" s="2"/>
      <c r="G4" s="2"/>
      <c r="H4" s="2"/>
      <c r="O4" s="2"/>
      <c r="Q4" s="2"/>
    </row>
    <row r="5" spans="1:18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6"/>
    </row>
    <row r="6" spans="1:18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  <c r="M6" s="129" t="s">
        <v>30</v>
      </c>
      <c r="N6" s="130"/>
      <c r="O6" s="129" t="s">
        <v>31</v>
      </c>
      <c r="P6" s="130"/>
      <c r="Q6" s="129" t="s">
        <v>32</v>
      </c>
      <c r="R6" s="132"/>
    </row>
    <row r="7" spans="1:18" ht="12" customHeight="1">
      <c r="A7" s="8"/>
      <c r="B7" s="145"/>
      <c r="C7" s="141"/>
      <c r="D7" s="10" t="s">
        <v>3</v>
      </c>
      <c r="E7" s="12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  <c r="M7" s="12" t="s">
        <v>4</v>
      </c>
      <c r="N7" s="12" t="s">
        <v>5</v>
      </c>
      <c r="O7" s="12" t="s">
        <v>4</v>
      </c>
      <c r="P7" s="12" t="s">
        <v>5</v>
      </c>
      <c r="Q7" s="12" t="s">
        <v>4</v>
      </c>
      <c r="R7" s="13" t="s">
        <v>5</v>
      </c>
    </row>
    <row r="8" spans="1:18" ht="11.1" customHeight="1">
      <c r="A8" s="103"/>
      <c r="B8" s="111"/>
      <c r="C8" s="14"/>
      <c r="D8" s="39"/>
      <c r="E8" s="30"/>
      <c r="F8" s="31">
        <f t="shared" ref="F8:F16" si="0">E8</f>
        <v>0</v>
      </c>
      <c r="G8" s="30"/>
      <c r="H8" s="31">
        <f t="shared" ref="H8:H16" si="1">F8+G8</f>
        <v>0</v>
      </c>
      <c r="I8" s="30"/>
      <c r="J8" s="31">
        <f t="shared" ref="J8:J16" si="2">H8+I8</f>
        <v>0</v>
      </c>
      <c r="K8" s="30"/>
      <c r="L8" s="31">
        <f t="shared" ref="L8:L16" si="3">J8+K8</f>
        <v>0</v>
      </c>
      <c r="M8" s="30"/>
      <c r="N8" s="31">
        <f t="shared" ref="N8:N16" si="4">L8+M8</f>
        <v>0</v>
      </c>
      <c r="O8" s="30"/>
      <c r="P8" s="31">
        <f t="shared" ref="P8:P16" si="5">N8+O8</f>
        <v>0</v>
      </c>
      <c r="Q8" s="30"/>
      <c r="R8" s="32">
        <f t="shared" ref="R8:R16" si="6">P8+Q8</f>
        <v>0</v>
      </c>
    </row>
    <row r="9" spans="1:18" ht="11.1" customHeight="1">
      <c r="A9" s="103"/>
      <c r="B9" s="111" t="str">
        <f>CONCATENATE('MG-90'!B3," uhs MG-90-I-2-36 (Radier - Tipo 01)")</f>
        <v>30 uhs MG-90-I-2-36 (Radier - Tipo 01)</v>
      </c>
      <c r="C9" s="15">
        <f>'Cronog 210 dias'!C178</f>
        <v>0</v>
      </c>
      <c r="D9" s="33" t="str">
        <f>IF(OR(ISBLANK(C9),C9=0)," ",C9/C$18*100)</f>
        <v xml:space="preserve"> </v>
      </c>
      <c r="E9" s="62">
        <f>'Cronog 210 dias'!E178</f>
        <v>0</v>
      </c>
      <c r="F9" s="37">
        <f t="shared" si="0"/>
        <v>0</v>
      </c>
      <c r="G9" s="62">
        <f>'Cronog 210 dias'!G178</f>
        <v>0</v>
      </c>
      <c r="H9" s="37">
        <f t="shared" si="1"/>
        <v>0</v>
      </c>
      <c r="I9" s="62">
        <f>'Cronog 210 dias'!I178</f>
        <v>0</v>
      </c>
      <c r="J9" s="37">
        <f t="shared" si="2"/>
        <v>0</v>
      </c>
      <c r="K9" s="62">
        <f>'Cronog 210 dias'!K178</f>
        <v>0</v>
      </c>
      <c r="L9" s="37">
        <f t="shared" si="3"/>
        <v>0</v>
      </c>
      <c r="M9" s="62">
        <f>'Cronog 210 dias'!M178</f>
        <v>0</v>
      </c>
      <c r="N9" s="37">
        <f t="shared" si="4"/>
        <v>0</v>
      </c>
      <c r="O9" s="62">
        <f>'Cronog 210 dias'!O178</f>
        <v>0</v>
      </c>
      <c r="P9" s="37">
        <f t="shared" si="5"/>
        <v>0</v>
      </c>
      <c r="Q9" s="62">
        <f>'Cronog 210 dias'!Q178</f>
        <v>0</v>
      </c>
      <c r="R9" s="35">
        <f t="shared" si="6"/>
        <v>0</v>
      </c>
    </row>
    <row r="10" spans="1:18" ht="11.1" customHeight="1">
      <c r="A10" s="103"/>
      <c r="B10" s="111"/>
      <c r="C10" s="14"/>
      <c r="D10" s="39"/>
      <c r="E10" s="30"/>
      <c r="F10" s="31">
        <f t="shared" si="0"/>
        <v>0</v>
      </c>
      <c r="G10" s="30"/>
      <c r="H10" s="31">
        <f t="shared" si="1"/>
        <v>0</v>
      </c>
      <c r="I10" s="30"/>
      <c r="J10" s="31">
        <f t="shared" si="2"/>
        <v>0</v>
      </c>
      <c r="K10" s="30"/>
      <c r="L10" s="31">
        <f t="shared" si="3"/>
        <v>0</v>
      </c>
      <c r="M10" s="30"/>
      <c r="N10" s="31">
        <f t="shared" si="4"/>
        <v>0</v>
      </c>
      <c r="O10" s="30"/>
      <c r="P10" s="31">
        <f t="shared" si="5"/>
        <v>0</v>
      </c>
      <c r="Q10" s="30"/>
      <c r="R10" s="32">
        <f t="shared" si="6"/>
        <v>0</v>
      </c>
    </row>
    <row r="11" spans="1:18" ht="11.1" customHeight="1">
      <c r="A11" s="103"/>
      <c r="B11" s="111" t="s">
        <v>607</v>
      </c>
      <c r="C11" s="15">
        <f>'Cronog 210 dias infra'!C54</f>
        <v>0</v>
      </c>
      <c r="D11" s="33" t="str">
        <f>IF(OR(ISBLANK(C11),C11=0)," ",C11/C$18*100)</f>
        <v xml:space="preserve"> </v>
      </c>
      <c r="E11" s="62">
        <f>'Cronog 210 dias infra'!E54</f>
        <v>0</v>
      </c>
      <c r="F11" s="37">
        <f t="shared" si="0"/>
        <v>0</v>
      </c>
      <c r="G11" s="62">
        <f>'Cronog 210 dias infra'!G54</f>
        <v>0</v>
      </c>
      <c r="H11" s="37">
        <f t="shared" si="1"/>
        <v>0</v>
      </c>
      <c r="I11" s="62">
        <f>'Cronog 210 dias infra'!I54</f>
        <v>0</v>
      </c>
      <c r="J11" s="37">
        <f t="shared" si="2"/>
        <v>0</v>
      </c>
      <c r="K11" s="62">
        <f>'Cronog 210 dias infra'!K54</f>
        <v>0</v>
      </c>
      <c r="L11" s="37">
        <f t="shared" si="3"/>
        <v>0</v>
      </c>
      <c r="M11" s="62">
        <f>'Cronog 210 dias infra'!M54</f>
        <v>0</v>
      </c>
      <c r="N11" s="37">
        <f t="shared" si="4"/>
        <v>0</v>
      </c>
      <c r="O11" s="62">
        <f>'Cronog 210 dias infra'!O54</f>
        <v>0</v>
      </c>
      <c r="P11" s="37">
        <f t="shared" si="5"/>
        <v>0</v>
      </c>
      <c r="Q11" s="62">
        <f>'Cronog 210 dias infra'!Q54</f>
        <v>0</v>
      </c>
      <c r="R11" s="35">
        <f t="shared" si="6"/>
        <v>0</v>
      </c>
    </row>
    <row r="12" spans="1:18" ht="11.1" customHeight="1">
      <c r="A12" s="103"/>
      <c r="B12" s="111"/>
      <c r="C12" s="14"/>
      <c r="D12" s="39"/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  <c r="M12" s="30"/>
      <c r="N12" s="31">
        <f t="shared" si="4"/>
        <v>0</v>
      </c>
      <c r="O12" s="30"/>
      <c r="P12" s="31">
        <f t="shared" si="5"/>
        <v>0</v>
      </c>
      <c r="Q12" s="30"/>
      <c r="R12" s="32">
        <f t="shared" si="6"/>
        <v>0</v>
      </c>
    </row>
    <row r="13" spans="1:18" ht="11.1" customHeight="1">
      <c r="A13" s="103"/>
      <c r="B13" s="111" t="str">
        <f>CONCATENATE("Instalações Provisórias para 30uh (x",Canteiro30!B3,")")</f>
        <v>Instalações Provisórias para 30uh (x1)</v>
      </c>
      <c r="C13" s="15">
        <f>'Cronog 30 dias cant30'!C80</f>
        <v>0</v>
      </c>
      <c r="D13" s="33" t="str">
        <f>IF(OR(ISBLANK(C13),C13=0)," ",C13/C$18*100)</f>
        <v xml:space="preserve"> </v>
      </c>
      <c r="E13" s="62">
        <f>'Cronog 30 dias cant30'!E80</f>
        <v>0</v>
      </c>
      <c r="F13" s="37">
        <f t="shared" si="0"/>
        <v>0</v>
      </c>
      <c r="G13" s="62"/>
      <c r="H13" s="37">
        <f t="shared" si="1"/>
        <v>0</v>
      </c>
      <c r="I13" s="62"/>
      <c r="J13" s="37">
        <f t="shared" si="2"/>
        <v>0</v>
      </c>
      <c r="K13" s="62"/>
      <c r="L13" s="37">
        <f t="shared" si="3"/>
        <v>0</v>
      </c>
      <c r="M13" s="62"/>
      <c r="N13" s="37">
        <f t="shared" si="4"/>
        <v>0</v>
      </c>
      <c r="O13" s="62"/>
      <c r="P13" s="37">
        <f t="shared" si="5"/>
        <v>0</v>
      </c>
      <c r="Q13" s="62"/>
      <c r="R13" s="35">
        <f t="shared" si="6"/>
        <v>0</v>
      </c>
    </row>
    <row r="14" spans="1:18" ht="11.1" customHeight="1">
      <c r="A14" s="103"/>
      <c r="B14" s="111"/>
      <c r="C14" s="14"/>
      <c r="D14" s="39"/>
      <c r="E14" s="30"/>
      <c r="F14" s="31">
        <f>E14</f>
        <v>0</v>
      </c>
      <c r="G14" s="30"/>
      <c r="H14" s="31">
        <f t="shared" si="1"/>
        <v>0</v>
      </c>
      <c r="I14" s="30"/>
      <c r="J14" s="31">
        <f t="shared" si="2"/>
        <v>0</v>
      </c>
      <c r="K14" s="30"/>
      <c r="L14" s="31">
        <f t="shared" si="3"/>
        <v>0</v>
      </c>
      <c r="M14" s="30"/>
      <c r="N14" s="31">
        <f t="shared" si="4"/>
        <v>0</v>
      </c>
      <c r="O14" s="30"/>
      <c r="P14" s="31">
        <f t="shared" si="5"/>
        <v>0</v>
      </c>
      <c r="Q14" s="30"/>
      <c r="R14" s="32">
        <f t="shared" si="6"/>
        <v>0</v>
      </c>
    </row>
    <row r="15" spans="1:18" ht="11.1" customHeight="1">
      <c r="A15" s="109"/>
      <c r="B15" s="111" t="str">
        <f>CONCATENATE("Instalações Provisórias para 50uh (x",Canteiro50!B3,")")</f>
        <v>Instalações Provisórias para 50uh (x1)</v>
      </c>
      <c r="C15" s="15">
        <f>'Cronog 30 dias cant50'!C80</f>
        <v>0</v>
      </c>
      <c r="D15" s="33" t="str">
        <f>IF(OR(ISBLANK(C15),C15=0)," ",C15/C$18*100)</f>
        <v xml:space="preserve"> </v>
      </c>
      <c r="E15" s="62">
        <f>'Cronog 30 dias cant50'!E80</f>
        <v>0</v>
      </c>
      <c r="F15" s="37">
        <f>E15</f>
        <v>0</v>
      </c>
      <c r="G15" s="62"/>
      <c r="H15" s="37">
        <f t="shared" si="1"/>
        <v>0</v>
      </c>
      <c r="I15" s="62"/>
      <c r="J15" s="37">
        <f t="shared" si="2"/>
        <v>0</v>
      </c>
      <c r="K15" s="62"/>
      <c r="L15" s="37">
        <f t="shared" si="3"/>
        <v>0</v>
      </c>
      <c r="M15" s="62"/>
      <c r="N15" s="37">
        <f t="shared" si="4"/>
        <v>0</v>
      </c>
      <c r="O15" s="62"/>
      <c r="P15" s="37">
        <f t="shared" si="5"/>
        <v>0</v>
      </c>
      <c r="Q15" s="62"/>
      <c r="R15" s="35">
        <f t="shared" si="6"/>
        <v>0</v>
      </c>
    </row>
    <row r="16" spans="1:18" ht="11.1" customHeight="1">
      <c r="A16" s="110"/>
      <c r="B16" s="112"/>
      <c r="C16" s="113"/>
      <c r="D16" s="114"/>
      <c r="E16" s="115"/>
      <c r="F16" s="116">
        <f t="shared" si="0"/>
        <v>0</v>
      </c>
      <c r="G16" s="115"/>
      <c r="H16" s="116">
        <f t="shared" si="1"/>
        <v>0</v>
      </c>
      <c r="I16" s="115"/>
      <c r="J16" s="116">
        <f t="shared" si="2"/>
        <v>0</v>
      </c>
      <c r="K16" s="115"/>
      <c r="L16" s="116">
        <f t="shared" si="3"/>
        <v>0</v>
      </c>
      <c r="M16" s="115"/>
      <c r="N16" s="116">
        <f t="shared" si="4"/>
        <v>0</v>
      </c>
      <c r="O16" s="115"/>
      <c r="P16" s="116">
        <f t="shared" si="5"/>
        <v>0</v>
      </c>
      <c r="Q16" s="115"/>
      <c r="R16" s="117">
        <f t="shared" si="6"/>
        <v>0</v>
      </c>
    </row>
    <row r="17" spans="1:18" ht="6.75" customHeight="1">
      <c r="A17" s="104"/>
      <c r="B17" s="105"/>
      <c r="C17" s="106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</row>
    <row r="18" spans="1:18" ht="18" customHeight="1">
      <c r="A18" s="16" t="s">
        <v>6</v>
      </c>
      <c r="B18" s="17"/>
      <c r="C18" s="18">
        <f>SUM(C8:C16)</f>
        <v>0</v>
      </c>
      <c r="D18" s="19">
        <f>SUM(D8:D16)</f>
        <v>0</v>
      </c>
      <c r="E18" s="34">
        <f>SUMPRODUCT(E8:E16,$D$8:$D$16)/100</f>
        <v>0</v>
      </c>
      <c r="F18" s="36">
        <f>E18</f>
        <v>0</v>
      </c>
      <c r="G18" s="34">
        <f>SUMPRODUCT(G8:G16,$D$8:$D$16)/100</f>
        <v>0</v>
      </c>
      <c r="H18" s="36">
        <f>F18+G18</f>
        <v>0</v>
      </c>
      <c r="I18" s="34">
        <f>SUMPRODUCT(I8:I16,$D$8:$D$16)/100</f>
        <v>0</v>
      </c>
      <c r="J18" s="36">
        <f>H18+I18</f>
        <v>0</v>
      </c>
      <c r="K18" s="34">
        <f>SUMPRODUCT(K8:K16,$D$8:$D$16)/100</f>
        <v>0</v>
      </c>
      <c r="L18" s="36">
        <f>J18+K18</f>
        <v>0</v>
      </c>
      <c r="M18" s="34">
        <f>SUMPRODUCT(M8:M16,$D$8:$D$16)/100</f>
        <v>0</v>
      </c>
      <c r="N18" s="36">
        <f>L18+M18</f>
        <v>0</v>
      </c>
      <c r="O18" s="34">
        <f>SUMPRODUCT(O8:O16,$D$8:$D$16)/100</f>
        <v>0</v>
      </c>
      <c r="P18" s="36">
        <f>N18+O18</f>
        <v>0</v>
      </c>
      <c r="Q18" s="34">
        <f>SUMPRODUCT(Q8:Q16,$D$8:$D$16)/100</f>
        <v>0</v>
      </c>
      <c r="R18" s="38">
        <f>P18+Q18</f>
        <v>0</v>
      </c>
    </row>
    <row r="19" spans="1:18" ht="11.1" customHeight="1"/>
    <row r="20" spans="1:18">
      <c r="E20" s="2"/>
      <c r="F20" s="2"/>
      <c r="K20" s="21"/>
      <c r="L20" s="2"/>
      <c r="M20" s="2"/>
    </row>
  </sheetData>
  <sheetProtection password="E066" sheet="1" deleteRows="0"/>
  <mergeCells count="12">
    <mergeCell ref="G6:H6"/>
    <mergeCell ref="I6:J6"/>
    <mergeCell ref="K6:L6"/>
    <mergeCell ref="M6:N6"/>
    <mergeCell ref="O6:P6"/>
    <mergeCell ref="Q6:R6"/>
    <mergeCell ref="A1:R1"/>
    <mergeCell ref="A2:R2"/>
    <mergeCell ref="B5:B7"/>
    <mergeCell ref="C5:C7"/>
    <mergeCell ref="E5:R5"/>
    <mergeCell ref="E6:F6"/>
  </mergeCells>
  <printOptions horizontalCentered="1" verticalCentered="1"/>
  <pageMargins left="0.39370078740157483" right="0.39370078740157483" top="0.39370078740157483" bottom="0.39370078740157483" header="0.19685039370078741" footer="7.874015748031496E-2"/>
  <pageSetup paperSize="9" scale="90" fitToHeight="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Zeros="0" zoomScaleNormal="100" zoomScaleSheetLayoutView="100" workbookViewId="0">
      <pane xSplit="4" ySplit="7" topLeftCell="E8" activePane="bottomRight" state="frozen"/>
      <selection activeCell="B4" sqref="B4"/>
      <selection pane="topRight" activeCell="B4" sqref="B4"/>
      <selection pane="bottomLeft" activeCell="B4" sqref="B4"/>
      <selection pane="bottomRight" activeCell="C9" sqref="C9"/>
    </sheetView>
  </sheetViews>
  <sheetFormatPr defaultColWidth="7.28515625" defaultRowHeight="12.75"/>
  <cols>
    <col min="1" max="1" width="8.5703125" style="1" customWidth="1"/>
    <col min="2" max="2" width="32" style="1" customWidth="1"/>
    <col min="3" max="3" width="11.7109375" style="1" customWidth="1"/>
    <col min="4" max="4" width="5.7109375" style="20" customWidth="1"/>
    <col min="5" max="16" width="5.7109375" style="1" customWidth="1"/>
    <col min="17" max="16384" width="7.28515625" style="1"/>
  </cols>
  <sheetData>
    <row r="1" spans="1:16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s="28" customFormat="1" ht="18.75" customHeight="1">
      <c r="A2" s="131" t="s">
        <v>606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ht="10.5" customHeight="1">
      <c r="A3" s="2" t="s">
        <v>36</v>
      </c>
      <c r="B3" s="2" t="str">
        <f>'MG-90'!B4:E4</f>
        <v>(nome do conjunto)</v>
      </c>
      <c r="C3" s="2"/>
      <c r="D3" s="5"/>
      <c r="E3" s="2"/>
      <c r="G3" s="2"/>
      <c r="H3" s="2"/>
      <c r="O3" s="2"/>
    </row>
    <row r="4" spans="1:16" ht="10.5" customHeight="1">
      <c r="A4" s="2" t="s">
        <v>39</v>
      </c>
      <c r="B4" s="102" t="str">
        <f>'MG-90'!B5</f>
        <v>(nome da cidade)</v>
      </c>
      <c r="C4" s="2"/>
      <c r="D4" s="5"/>
      <c r="E4" s="2"/>
      <c r="G4" s="2"/>
      <c r="H4" s="2"/>
      <c r="O4" s="2"/>
    </row>
    <row r="5" spans="1:16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  <c r="M6" s="129" t="s">
        <v>30</v>
      </c>
      <c r="N6" s="130"/>
      <c r="O6" s="129" t="s">
        <v>31</v>
      </c>
      <c r="P6" s="130"/>
    </row>
    <row r="7" spans="1:16" ht="12" customHeight="1">
      <c r="A7" s="8"/>
      <c r="B7" s="145"/>
      <c r="C7" s="141"/>
      <c r="D7" s="10" t="s">
        <v>3</v>
      </c>
      <c r="E7" s="12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  <c r="M7" s="12" t="s">
        <v>4</v>
      </c>
      <c r="N7" s="12" t="s">
        <v>5</v>
      </c>
      <c r="O7" s="12" t="s">
        <v>4</v>
      </c>
      <c r="P7" s="12" t="s">
        <v>5</v>
      </c>
    </row>
    <row r="8" spans="1:16" ht="11.1" customHeight="1">
      <c r="A8" s="103"/>
      <c r="B8" s="111"/>
      <c r="C8" s="14"/>
      <c r="D8" s="39"/>
      <c r="E8" s="30"/>
      <c r="F8" s="31">
        <f t="shared" ref="F8:F16" si="0">E8</f>
        <v>0</v>
      </c>
      <c r="G8" s="30"/>
      <c r="H8" s="31">
        <f t="shared" ref="H8:H16" si="1">F8+G8</f>
        <v>0</v>
      </c>
      <c r="I8" s="30"/>
      <c r="J8" s="31">
        <f t="shared" ref="J8:J16" si="2">H8+I8</f>
        <v>0</v>
      </c>
      <c r="K8" s="30"/>
      <c r="L8" s="31">
        <f t="shared" ref="L8:L16" si="3">J8+K8</f>
        <v>0</v>
      </c>
      <c r="M8" s="30"/>
      <c r="N8" s="31">
        <f t="shared" ref="N8:N16" si="4">L8+M8</f>
        <v>0</v>
      </c>
      <c r="O8" s="30"/>
      <c r="P8" s="31">
        <f t="shared" ref="P8:P16" si="5">N8+O8</f>
        <v>0</v>
      </c>
    </row>
    <row r="9" spans="1:16" ht="11.1" customHeight="1">
      <c r="A9" s="103"/>
      <c r="B9" s="111" t="str">
        <f>CONCATENATE('MG-90'!B3," uhs MG-90-I-2-36 (Radier - Tipo 01)")</f>
        <v>30 uhs MG-90-I-2-36 (Radier - Tipo 01)</v>
      </c>
      <c r="C9" s="15">
        <f>'Cronog 180 dias'!C178</f>
        <v>0</v>
      </c>
      <c r="D9" s="33" t="str">
        <f>IF(OR(ISBLANK(C9),C9=0)," ",C9/C$18*100)</f>
        <v xml:space="preserve"> </v>
      </c>
      <c r="E9" s="62">
        <f>'Cronog 180 dias'!E178</f>
        <v>0</v>
      </c>
      <c r="F9" s="37">
        <f t="shared" si="0"/>
        <v>0</v>
      </c>
      <c r="G9" s="62">
        <f>'Cronog 180 dias'!G178</f>
        <v>0</v>
      </c>
      <c r="H9" s="37">
        <f t="shared" si="1"/>
        <v>0</v>
      </c>
      <c r="I9" s="62">
        <f>'Cronog 180 dias'!I178</f>
        <v>0</v>
      </c>
      <c r="J9" s="37">
        <f t="shared" si="2"/>
        <v>0</v>
      </c>
      <c r="K9" s="62">
        <f>'Cronog 180 dias'!K178</f>
        <v>0</v>
      </c>
      <c r="L9" s="37">
        <f t="shared" si="3"/>
        <v>0</v>
      </c>
      <c r="M9" s="62">
        <f>'Cronog 180 dias'!M178</f>
        <v>0</v>
      </c>
      <c r="N9" s="37">
        <f t="shared" si="4"/>
        <v>0</v>
      </c>
      <c r="O9" s="62">
        <f>'Cronog 180 dias'!O178</f>
        <v>0</v>
      </c>
      <c r="P9" s="37">
        <f t="shared" si="5"/>
        <v>0</v>
      </c>
    </row>
    <row r="10" spans="1:16" ht="11.1" customHeight="1">
      <c r="A10" s="103"/>
      <c r="B10" s="111"/>
      <c r="C10" s="14"/>
      <c r="D10" s="39"/>
      <c r="E10" s="30"/>
      <c r="F10" s="31">
        <f t="shared" si="0"/>
        <v>0</v>
      </c>
      <c r="G10" s="30"/>
      <c r="H10" s="31">
        <f t="shared" si="1"/>
        <v>0</v>
      </c>
      <c r="I10" s="30"/>
      <c r="J10" s="31">
        <f t="shared" si="2"/>
        <v>0</v>
      </c>
      <c r="K10" s="30"/>
      <c r="L10" s="31">
        <f t="shared" si="3"/>
        <v>0</v>
      </c>
      <c r="M10" s="30"/>
      <c r="N10" s="31">
        <f t="shared" si="4"/>
        <v>0</v>
      </c>
      <c r="O10" s="30"/>
      <c r="P10" s="31">
        <f t="shared" si="5"/>
        <v>0</v>
      </c>
    </row>
    <row r="11" spans="1:16" ht="11.1" customHeight="1">
      <c r="A11" s="103"/>
      <c r="B11" s="111" t="s">
        <v>607</v>
      </c>
      <c r="C11" s="15">
        <f>'Cronog 180 dias infra'!C54</f>
        <v>0</v>
      </c>
      <c r="D11" s="33" t="str">
        <f>IF(OR(ISBLANK(C11),C11=0)," ",C11/C$18*100)</f>
        <v xml:space="preserve"> </v>
      </c>
      <c r="E11" s="62">
        <f>'Cronog 180 dias infra'!E54</f>
        <v>0</v>
      </c>
      <c r="F11" s="37">
        <f t="shared" si="0"/>
        <v>0</v>
      </c>
      <c r="G11" s="62">
        <f>'Cronog 180 dias infra'!G54</f>
        <v>0</v>
      </c>
      <c r="H11" s="37">
        <f t="shared" si="1"/>
        <v>0</v>
      </c>
      <c r="I11" s="62">
        <f>'Cronog 180 dias infra'!I54</f>
        <v>0</v>
      </c>
      <c r="J11" s="37">
        <f t="shared" si="2"/>
        <v>0</v>
      </c>
      <c r="K11" s="62">
        <f>'Cronog 180 dias infra'!K54</f>
        <v>0</v>
      </c>
      <c r="L11" s="37">
        <f t="shared" si="3"/>
        <v>0</v>
      </c>
      <c r="M11" s="62">
        <f>'Cronog 180 dias infra'!M54</f>
        <v>0</v>
      </c>
      <c r="N11" s="37">
        <f t="shared" si="4"/>
        <v>0</v>
      </c>
      <c r="O11" s="62">
        <f>'Cronog 180 dias infra'!O54</f>
        <v>0</v>
      </c>
      <c r="P11" s="37">
        <f t="shared" si="5"/>
        <v>0</v>
      </c>
    </row>
    <row r="12" spans="1:16" ht="11.1" customHeight="1">
      <c r="A12" s="103"/>
      <c r="B12" s="111"/>
      <c r="C12" s="14"/>
      <c r="D12" s="39"/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  <c r="M12" s="30"/>
      <c r="N12" s="31">
        <f t="shared" si="4"/>
        <v>0</v>
      </c>
      <c r="O12" s="30"/>
      <c r="P12" s="31">
        <f t="shared" si="5"/>
        <v>0</v>
      </c>
    </row>
    <row r="13" spans="1:16" ht="11.1" customHeight="1">
      <c r="A13" s="103"/>
      <c r="B13" s="111" t="str">
        <f>CONCATENATE("Instalações Provisórias para 30uh (x",Canteiro30!B3,")")</f>
        <v>Instalações Provisórias para 30uh (x1)</v>
      </c>
      <c r="C13" s="15">
        <f>'Cronog 30 dias cant30'!C80</f>
        <v>0</v>
      </c>
      <c r="D13" s="33" t="str">
        <f>IF(OR(ISBLANK(C13),C13=0)," ",C13/C$18*100)</f>
        <v xml:space="preserve"> </v>
      </c>
      <c r="E13" s="62">
        <f>'Cronog 30 dias cant30'!E80</f>
        <v>0</v>
      </c>
      <c r="F13" s="37">
        <f t="shared" si="0"/>
        <v>0</v>
      </c>
      <c r="G13" s="62"/>
      <c r="H13" s="37">
        <f t="shared" si="1"/>
        <v>0</v>
      </c>
      <c r="I13" s="62"/>
      <c r="J13" s="37">
        <f t="shared" si="2"/>
        <v>0</v>
      </c>
      <c r="K13" s="62"/>
      <c r="L13" s="37">
        <f t="shared" si="3"/>
        <v>0</v>
      </c>
      <c r="M13" s="62"/>
      <c r="N13" s="37">
        <f t="shared" si="4"/>
        <v>0</v>
      </c>
      <c r="O13" s="62"/>
      <c r="P13" s="37">
        <f t="shared" si="5"/>
        <v>0</v>
      </c>
    </row>
    <row r="14" spans="1:16" ht="11.1" customHeight="1">
      <c r="A14" s="103"/>
      <c r="B14" s="111"/>
      <c r="C14" s="14"/>
      <c r="D14" s="39"/>
      <c r="E14" s="30"/>
      <c r="F14" s="31">
        <f t="shared" si="0"/>
        <v>0</v>
      </c>
      <c r="G14" s="30"/>
      <c r="H14" s="31">
        <f t="shared" si="1"/>
        <v>0</v>
      </c>
      <c r="I14" s="30"/>
      <c r="J14" s="31">
        <f t="shared" si="2"/>
        <v>0</v>
      </c>
      <c r="K14" s="30"/>
      <c r="L14" s="31">
        <f t="shared" si="3"/>
        <v>0</v>
      </c>
      <c r="M14" s="30"/>
      <c r="N14" s="31">
        <f t="shared" si="4"/>
        <v>0</v>
      </c>
      <c r="O14" s="30"/>
      <c r="P14" s="31">
        <f t="shared" si="5"/>
        <v>0</v>
      </c>
    </row>
    <row r="15" spans="1:16" ht="11.1" customHeight="1">
      <c r="A15" s="109"/>
      <c r="B15" s="111" t="str">
        <f>CONCATENATE("Instalações Provisórias para 50uh (x",Canteiro50!B3,")")</f>
        <v>Instalações Provisórias para 50uh (x1)</v>
      </c>
      <c r="C15" s="15">
        <f>'Cronog 30 dias cant50'!C80</f>
        <v>0</v>
      </c>
      <c r="D15" s="33" t="str">
        <f>IF(OR(ISBLANK(C15),C15=0)," ",C15/C$18*100)</f>
        <v xml:space="preserve"> </v>
      </c>
      <c r="E15" s="62">
        <f>'Cronog 30 dias cant50'!E80</f>
        <v>0</v>
      </c>
      <c r="F15" s="37">
        <f t="shared" si="0"/>
        <v>0</v>
      </c>
      <c r="G15" s="62"/>
      <c r="H15" s="37">
        <f t="shared" si="1"/>
        <v>0</v>
      </c>
      <c r="I15" s="62"/>
      <c r="J15" s="37">
        <f t="shared" si="2"/>
        <v>0</v>
      </c>
      <c r="K15" s="62"/>
      <c r="L15" s="37">
        <f t="shared" si="3"/>
        <v>0</v>
      </c>
      <c r="M15" s="62"/>
      <c r="N15" s="37">
        <f t="shared" si="4"/>
        <v>0</v>
      </c>
      <c r="O15" s="62"/>
      <c r="P15" s="37">
        <f t="shared" si="5"/>
        <v>0</v>
      </c>
    </row>
    <row r="16" spans="1:16" ht="11.1" customHeight="1">
      <c r="A16" s="110"/>
      <c r="B16" s="112"/>
      <c r="C16" s="113"/>
      <c r="D16" s="114"/>
      <c r="E16" s="115"/>
      <c r="F16" s="116">
        <f t="shared" si="0"/>
        <v>0</v>
      </c>
      <c r="G16" s="115"/>
      <c r="H16" s="116">
        <f t="shared" si="1"/>
        <v>0</v>
      </c>
      <c r="I16" s="115"/>
      <c r="J16" s="116">
        <f t="shared" si="2"/>
        <v>0</v>
      </c>
      <c r="K16" s="115"/>
      <c r="L16" s="116">
        <f t="shared" si="3"/>
        <v>0</v>
      </c>
      <c r="M16" s="115"/>
      <c r="N16" s="116">
        <f t="shared" si="4"/>
        <v>0</v>
      </c>
      <c r="O16" s="115"/>
      <c r="P16" s="116">
        <f t="shared" si="5"/>
        <v>0</v>
      </c>
    </row>
    <row r="17" spans="1:16" ht="6.75" customHeight="1">
      <c r="A17" s="104"/>
      <c r="B17" s="105"/>
      <c r="C17" s="106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6" ht="18" customHeight="1">
      <c r="A18" s="16" t="s">
        <v>6</v>
      </c>
      <c r="B18" s="17"/>
      <c r="C18" s="18">
        <f>SUM(C8:C16)</f>
        <v>0</v>
      </c>
      <c r="D18" s="19">
        <f>SUM(D8:D16)</f>
        <v>0</v>
      </c>
      <c r="E18" s="34">
        <f>SUMPRODUCT(E8:E16,$D$8:$D$16)/100</f>
        <v>0</v>
      </c>
      <c r="F18" s="36">
        <f>E18</f>
        <v>0</v>
      </c>
      <c r="G18" s="34">
        <f>SUMPRODUCT(G8:G16,$D$8:$D$16)/100</f>
        <v>0</v>
      </c>
      <c r="H18" s="36">
        <f>F18+G18</f>
        <v>0</v>
      </c>
      <c r="I18" s="34">
        <f>SUMPRODUCT(I8:I16,$D$8:$D$16)/100</f>
        <v>0</v>
      </c>
      <c r="J18" s="36">
        <f>H18+I18</f>
        <v>0</v>
      </c>
      <c r="K18" s="34">
        <f>SUMPRODUCT(K8:K16,$D$8:$D$16)/100</f>
        <v>0</v>
      </c>
      <c r="L18" s="36">
        <f>J18+K18</f>
        <v>0</v>
      </c>
      <c r="M18" s="34">
        <f>SUMPRODUCT(M8:M16,$D$8:$D$16)/100</f>
        <v>0</v>
      </c>
      <c r="N18" s="36">
        <f>L18+M18</f>
        <v>0</v>
      </c>
      <c r="O18" s="34">
        <f>SUMPRODUCT(O8:O16,$D$8:$D$16)/100</f>
        <v>0</v>
      </c>
      <c r="P18" s="36">
        <f>N18+O18</f>
        <v>0</v>
      </c>
    </row>
    <row r="19" spans="1:16" ht="11.1" customHeight="1"/>
    <row r="20" spans="1:16">
      <c r="E20" s="2"/>
      <c r="F20" s="2"/>
      <c r="K20" s="21"/>
      <c r="L20" s="2"/>
      <c r="M20" s="2"/>
    </row>
  </sheetData>
  <sheetProtection password="E066" sheet="1" objects="1" scenarios="1" deleteRows="0"/>
  <mergeCells count="11">
    <mergeCell ref="E6:F6"/>
    <mergeCell ref="G6:H6"/>
    <mergeCell ref="I6:J6"/>
    <mergeCell ref="K6:L6"/>
    <mergeCell ref="M6:N6"/>
    <mergeCell ref="O6:P6"/>
    <mergeCell ref="A1:P1"/>
    <mergeCell ref="A2:P2"/>
    <mergeCell ref="B5:B7"/>
    <mergeCell ref="C5:C7"/>
    <mergeCell ref="E5:P5"/>
  </mergeCells>
  <printOptions horizontalCentered="1" verticalCentered="1"/>
  <pageMargins left="0.39370078740157483" right="0.39370078740157483" top="0.39370078740157483" bottom="0.39370078740157483" header="0.19685039370078741" footer="7.874015748031496E-2"/>
  <pageSetup paperSize="9" scale="90" fitToHeight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8"/>
  <sheetViews>
    <sheetView showGridLines="0" workbookViewId="0">
      <pane ySplit="7" topLeftCell="A50" activePane="bottomLeft" state="frozen"/>
      <selection activeCell="G5" sqref="A5:IV5"/>
      <selection pane="bottomLeft" activeCell="F179" sqref="F179"/>
    </sheetView>
  </sheetViews>
  <sheetFormatPr defaultRowHeight="11.25"/>
  <cols>
    <col min="1" max="1" width="9.28515625" style="25" customWidth="1"/>
    <col min="2" max="2" width="54.7109375" style="25" customWidth="1"/>
    <col min="3" max="3" width="6" style="25" customWidth="1"/>
    <col min="4" max="4" width="6.7109375" style="26" customWidth="1"/>
    <col min="5" max="5" width="9.140625" style="26"/>
    <col min="6" max="6" width="15.42578125" style="26" customWidth="1"/>
    <col min="7" max="16384" width="9.140625" style="25"/>
  </cols>
  <sheetData>
    <row r="1" spans="1:6">
      <c r="A1" s="123"/>
      <c r="B1" s="124"/>
      <c r="C1" s="124"/>
      <c r="D1" s="124"/>
      <c r="E1" s="124"/>
      <c r="F1" s="24" t="s">
        <v>42</v>
      </c>
    </row>
    <row r="2" spans="1:6" ht="18" customHeight="1">
      <c r="A2" s="125" t="s">
        <v>10</v>
      </c>
      <c r="B2" s="126"/>
      <c r="C2" s="126"/>
      <c r="D2" s="126"/>
      <c r="E2" s="126"/>
      <c r="F2" s="127"/>
    </row>
    <row r="3" spans="1:6" ht="11.25" customHeight="1">
      <c r="A3" s="40" t="s">
        <v>17</v>
      </c>
      <c r="B3" s="23">
        <v>30</v>
      </c>
      <c r="C3" s="42"/>
      <c r="D3" s="42"/>
      <c r="E3" s="42"/>
      <c r="F3" s="43"/>
    </row>
    <row r="4" spans="1:6" ht="11.25" customHeight="1">
      <c r="A4" s="44" t="s">
        <v>11</v>
      </c>
      <c r="B4" s="128" t="s">
        <v>604</v>
      </c>
      <c r="C4" s="128"/>
      <c r="D4" s="128"/>
      <c r="E4" s="128"/>
      <c r="F4" s="45"/>
    </row>
    <row r="5" spans="1:6" ht="11.25" customHeight="1">
      <c r="A5" s="44" t="s">
        <v>37</v>
      </c>
      <c r="B5" s="29" t="s">
        <v>605</v>
      </c>
      <c r="C5" s="46"/>
      <c r="D5" s="46"/>
      <c r="E5" s="46"/>
      <c r="F5" s="45"/>
    </row>
    <row r="6" spans="1:6">
      <c r="A6" s="121" t="s">
        <v>12</v>
      </c>
      <c r="B6" s="121" t="s">
        <v>1</v>
      </c>
      <c r="C6" s="121" t="s">
        <v>13</v>
      </c>
      <c r="D6" s="121" t="s">
        <v>14</v>
      </c>
      <c r="E6" s="121" t="s">
        <v>15</v>
      </c>
      <c r="F6" s="121" t="s">
        <v>16</v>
      </c>
    </row>
    <row r="7" spans="1:6">
      <c r="A7" s="122"/>
      <c r="B7" s="122"/>
      <c r="C7" s="122"/>
      <c r="D7" s="122"/>
      <c r="E7" s="122"/>
      <c r="F7" s="122"/>
    </row>
    <row r="8" spans="1:6">
      <c r="A8" s="64" t="s">
        <v>44</v>
      </c>
      <c r="B8" s="65" t="s">
        <v>45</v>
      </c>
      <c r="C8" s="65" t="s">
        <v>46</v>
      </c>
      <c r="D8" s="66" t="s">
        <v>47</v>
      </c>
      <c r="E8" s="66" t="s">
        <v>48</v>
      </c>
      <c r="F8" s="67" t="s">
        <v>49</v>
      </c>
    </row>
    <row r="9" spans="1:6">
      <c r="A9" s="68" t="s">
        <v>50</v>
      </c>
      <c r="B9" s="69" t="s">
        <v>51</v>
      </c>
      <c r="C9" s="69" t="s">
        <v>46</v>
      </c>
      <c r="D9" s="70" t="s">
        <v>47</v>
      </c>
      <c r="E9" s="70" t="s">
        <v>48</v>
      </c>
      <c r="F9" s="71" t="s">
        <v>49</v>
      </c>
    </row>
    <row r="10" spans="1:6">
      <c r="A10" s="68" t="s">
        <v>52</v>
      </c>
      <c r="B10" s="69" t="s">
        <v>53</v>
      </c>
      <c r="C10" s="69" t="s">
        <v>54</v>
      </c>
      <c r="D10" s="70">
        <v>1</v>
      </c>
      <c r="E10" s="72">
        <v>0</v>
      </c>
      <c r="F10" s="71">
        <f>D10*E10</f>
        <v>0</v>
      </c>
    </row>
    <row r="11" spans="1:6">
      <c r="A11" s="68" t="s">
        <v>55</v>
      </c>
      <c r="B11" s="69" t="s">
        <v>56</v>
      </c>
      <c r="C11" s="69" t="s">
        <v>57</v>
      </c>
      <c r="D11" s="70">
        <v>40.79</v>
      </c>
      <c r="E11" s="72">
        <v>0</v>
      </c>
      <c r="F11" s="71">
        <f>D11*E11</f>
        <v>0</v>
      </c>
    </row>
    <row r="12" spans="1:6">
      <c r="A12" s="68" t="s">
        <v>58</v>
      </c>
      <c r="B12" s="69" t="s">
        <v>59</v>
      </c>
      <c r="C12" s="69" t="s">
        <v>46</v>
      </c>
      <c r="D12" s="70" t="s">
        <v>47</v>
      </c>
      <c r="E12" s="70" t="s">
        <v>48</v>
      </c>
      <c r="F12" s="71" t="s">
        <v>49</v>
      </c>
    </row>
    <row r="13" spans="1:6">
      <c r="A13" s="68" t="s">
        <v>60</v>
      </c>
      <c r="B13" s="69" t="s">
        <v>61</v>
      </c>
      <c r="C13" s="69" t="s">
        <v>46</v>
      </c>
      <c r="D13" s="70" t="s">
        <v>47</v>
      </c>
      <c r="E13" s="70" t="s">
        <v>48</v>
      </c>
      <c r="F13" s="71" t="s">
        <v>49</v>
      </c>
    </row>
    <row r="14" spans="1:6">
      <c r="A14" s="68" t="s">
        <v>62</v>
      </c>
      <c r="B14" s="69" t="s">
        <v>63</v>
      </c>
      <c r="C14" s="69" t="s">
        <v>64</v>
      </c>
      <c r="D14" s="70">
        <v>0.46</v>
      </c>
      <c r="E14" s="72">
        <v>0</v>
      </c>
      <c r="F14" s="71">
        <f>D14*E14</f>
        <v>0</v>
      </c>
    </row>
    <row r="15" spans="1:6">
      <c r="A15" s="68" t="s">
        <v>65</v>
      </c>
      <c r="B15" s="69" t="s">
        <v>66</v>
      </c>
      <c r="C15" s="69" t="s">
        <v>57</v>
      </c>
      <c r="D15" s="70">
        <v>59.63</v>
      </c>
      <c r="E15" s="72">
        <v>0</v>
      </c>
      <c r="F15" s="71">
        <f>D15*E15</f>
        <v>0</v>
      </c>
    </row>
    <row r="16" spans="1:6">
      <c r="A16" s="68" t="s">
        <v>67</v>
      </c>
      <c r="B16" s="69" t="s">
        <v>68</v>
      </c>
      <c r="C16" s="69" t="s">
        <v>46</v>
      </c>
      <c r="D16" s="70" t="s">
        <v>47</v>
      </c>
      <c r="E16" s="70" t="s">
        <v>48</v>
      </c>
      <c r="F16" s="71" t="s">
        <v>49</v>
      </c>
    </row>
    <row r="17" spans="1:6">
      <c r="A17" s="68" t="s">
        <v>69</v>
      </c>
      <c r="B17" s="69" t="s">
        <v>70</v>
      </c>
      <c r="C17" s="69" t="s">
        <v>57</v>
      </c>
      <c r="D17" s="70">
        <v>3.66</v>
      </c>
      <c r="E17" s="72">
        <v>0</v>
      </c>
      <c r="F17" s="71">
        <f>D17*E17</f>
        <v>0</v>
      </c>
    </row>
    <row r="18" spans="1:6">
      <c r="A18" s="68" t="s">
        <v>71</v>
      </c>
      <c r="B18" s="69" t="s">
        <v>72</v>
      </c>
      <c r="C18" s="69" t="s">
        <v>57</v>
      </c>
      <c r="D18" s="70">
        <v>63.18</v>
      </c>
      <c r="E18" s="72">
        <v>0</v>
      </c>
      <c r="F18" s="71">
        <f>D18*E18</f>
        <v>0</v>
      </c>
    </row>
    <row r="19" spans="1:6">
      <c r="A19" s="68" t="s">
        <v>73</v>
      </c>
      <c r="B19" s="69" t="s">
        <v>74</v>
      </c>
      <c r="C19" s="69" t="s">
        <v>64</v>
      </c>
      <c r="D19" s="70">
        <v>6.82</v>
      </c>
      <c r="E19" s="72">
        <v>0</v>
      </c>
      <c r="F19" s="71">
        <f>D19*E19</f>
        <v>0</v>
      </c>
    </row>
    <row r="20" spans="1:6">
      <c r="A20" s="68" t="s">
        <v>75</v>
      </c>
      <c r="B20" s="69" t="s">
        <v>76</v>
      </c>
      <c r="C20" s="69" t="s">
        <v>54</v>
      </c>
      <c r="D20" s="70">
        <v>7.25</v>
      </c>
      <c r="E20" s="72">
        <v>0</v>
      </c>
      <c r="F20" s="71">
        <f>D20*E20</f>
        <v>0</v>
      </c>
    </row>
    <row r="21" spans="1:6">
      <c r="A21" s="68" t="s">
        <v>77</v>
      </c>
      <c r="B21" s="69" t="s">
        <v>78</v>
      </c>
      <c r="C21" s="69" t="s">
        <v>46</v>
      </c>
      <c r="D21" s="70" t="s">
        <v>47</v>
      </c>
      <c r="E21" s="70" t="s">
        <v>48</v>
      </c>
      <c r="F21" s="71" t="s">
        <v>49</v>
      </c>
    </row>
    <row r="22" spans="1:6">
      <c r="A22" s="68" t="s">
        <v>79</v>
      </c>
      <c r="B22" s="69" t="s">
        <v>80</v>
      </c>
      <c r="C22" s="69" t="s">
        <v>46</v>
      </c>
      <c r="D22" s="70" t="s">
        <v>47</v>
      </c>
      <c r="E22" s="70" t="s">
        <v>48</v>
      </c>
      <c r="F22" s="71" t="s">
        <v>49</v>
      </c>
    </row>
    <row r="23" spans="1:6">
      <c r="A23" s="68" t="s">
        <v>81</v>
      </c>
      <c r="B23" s="69" t="s">
        <v>82</v>
      </c>
      <c r="C23" s="69" t="s">
        <v>57</v>
      </c>
      <c r="D23" s="70">
        <v>8.02</v>
      </c>
      <c r="E23" s="72">
        <v>0</v>
      </c>
      <c r="F23" s="71">
        <f>D23*E23</f>
        <v>0</v>
      </c>
    </row>
    <row r="24" spans="1:6">
      <c r="A24" s="68" t="s">
        <v>83</v>
      </c>
      <c r="B24" s="69" t="s">
        <v>84</v>
      </c>
      <c r="C24" s="69" t="s">
        <v>57</v>
      </c>
      <c r="D24" s="70">
        <v>0.6</v>
      </c>
      <c r="E24" s="72">
        <v>0</v>
      </c>
      <c r="F24" s="71">
        <f>D24*E24</f>
        <v>0</v>
      </c>
    </row>
    <row r="25" spans="1:6">
      <c r="A25" s="68" t="s">
        <v>85</v>
      </c>
      <c r="B25" s="69" t="s">
        <v>86</v>
      </c>
      <c r="C25" s="69" t="s">
        <v>57</v>
      </c>
      <c r="D25" s="70">
        <v>1.93</v>
      </c>
      <c r="E25" s="72">
        <v>0</v>
      </c>
      <c r="F25" s="71">
        <f>D25*E25</f>
        <v>0</v>
      </c>
    </row>
    <row r="26" spans="1:6">
      <c r="A26" s="68" t="s">
        <v>87</v>
      </c>
      <c r="B26" s="69" t="s">
        <v>88</v>
      </c>
      <c r="C26" s="69" t="s">
        <v>57</v>
      </c>
      <c r="D26" s="70">
        <v>1.2</v>
      </c>
      <c r="E26" s="72">
        <v>0</v>
      </c>
      <c r="F26" s="71">
        <f>D26*E26</f>
        <v>0</v>
      </c>
    </row>
    <row r="27" spans="1:6" ht="11.25" customHeight="1">
      <c r="A27" s="68" t="s">
        <v>89</v>
      </c>
      <c r="B27" s="69" t="s">
        <v>90</v>
      </c>
      <c r="C27" s="69" t="s">
        <v>46</v>
      </c>
      <c r="D27" s="70" t="s">
        <v>47</v>
      </c>
      <c r="E27" s="70" t="s">
        <v>48</v>
      </c>
      <c r="F27" s="71" t="s">
        <v>49</v>
      </c>
    </row>
    <row r="28" spans="1:6">
      <c r="A28" s="68" t="s">
        <v>91</v>
      </c>
      <c r="B28" s="69" t="s">
        <v>92</v>
      </c>
      <c r="C28" s="69" t="s">
        <v>57</v>
      </c>
      <c r="D28" s="70">
        <v>5.23</v>
      </c>
      <c r="E28" s="72">
        <v>0</v>
      </c>
      <c r="F28" s="71">
        <f>D28*E28</f>
        <v>0</v>
      </c>
    </row>
    <row r="29" spans="1:6">
      <c r="A29" s="68" t="s">
        <v>93</v>
      </c>
      <c r="B29" s="69" t="s">
        <v>94</v>
      </c>
      <c r="C29" s="69" t="s">
        <v>46</v>
      </c>
      <c r="D29" s="70" t="s">
        <v>47</v>
      </c>
      <c r="E29" s="70" t="s">
        <v>48</v>
      </c>
      <c r="F29" s="71" t="s">
        <v>49</v>
      </c>
    </row>
    <row r="30" spans="1:6">
      <c r="A30" s="68" t="s">
        <v>95</v>
      </c>
      <c r="B30" s="69" t="s">
        <v>96</v>
      </c>
      <c r="C30" s="69" t="s">
        <v>46</v>
      </c>
      <c r="D30" s="70" t="s">
        <v>47</v>
      </c>
      <c r="E30" s="70" t="s">
        <v>48</v>
      </c>
      <c r="F30" s="71" t="s">
        <v>49</v>
      </c>
    </row>
    <row r="31" spans="1:6">
      <c r="A31" s="68" t="s">
        <v>97</v>
      </c>
      <c r="B31" s="69" t="s">
        <v>98</v>
      </c>
      <c r="C31" s="69" t="s">
        <v>57</v>
      </c>
      <c r="D31" s="70">
        <v>97.01</v>
      </c>
      <c r="E31" s="72">
        <v>0</v>
      </c>
      <c r="F31" s="71">
        <f>D31*E31</f>
        <v>0</v>
      </c>
    </row>
    <row r="32" spans="1:6">
      <c r="A32" s="68" t="s">
        <v>99</v>
      </c>
      <c r="B32" s="69" t="s">
        <v>100</v>
      </c>
      <c r="C32" s="69" t="s">
        <v>46</v>
      </c>
      <c r="D32" s="70" t="s">
        <v>47</v>
      </c>
      <c r="E32" s="70" t="s">
        <v>48</v>
      </c>
      <c r="F32" s="71" t="s">
        <v>49</v>
      </c>
    </row>
    <row r="33" spans="1:6">
      <c r="A33" s="68" t="s">
        <v>101</v>
      </c>
      <c r="B33" s="69" t="s">
        <v>102</v>
      </c>
      <c r="C33" s="69" t="s">
        <v>103</v>
      </c>
      <c r="D33" s="70">
        <v>6.45</v>
      </c>
      <c r="E33" s="72">
        <v>0</v>
      </c>
      <c r="F33" s="71">
        <f>D33*E33</f>
        <v>0</v>
      </c>
    </row>
    <row r="34" spans="1:6">
      <c r="A34" s="68" t="s">
        <v>104</v>
      </c>
      <c r="B34" s="69" t="s">
        <v>105</v>
      </c>
      <c r="C34" s="69" t="s">
        <v>103</v>
      </c>
      <c r="D34" s="70">
        <v>6.2</v>
      </c>
      <c r="E34" s="72">
        <v>0</v>
      </c>
      <c r="F34" s="71">
        <f>D34*E34</f>
        <v>0</v>
      </c>
    </row>
    <row r="35" spans="1:6">
      <c r="A35" s="68" t="s">
        <v>106</v>
      </c>
      <c r="B35" s="69" t="s">
        <v>107</v>
      </c>
      <c r="C35" s="69" t="s">
        <v>103</v>
      </c>
      <c r="D35" s="70">
        <v>2.6</v>
      </c>
      <c r="E35" s="72">
        <v>0</v>
      </c>
      <c r="F35" s="71">
        <f>D35*E35</f>
        <v>0</v>
      </c>
    </row>
    <row r="36" spans="1:6">
      <c r="A36" s="68" t="s">
        <v>108</v>
      </c>
      <c r="B36" s="69" t="s">
        <v>109</v>
      </c>
      <c r="C36" s="69" t="s">
        <v>46</v>
      </c>
      <c r="D36" s="70" t="s">
        <v>47</v>
      </c>
      <c r="E36" s="70" t="s">
        <v>48</v>
      </c>
      <c r="F36" s="71" t="s">
        <v>49</v>
      </c>
    </row>
    <row r="37" spans="1:6">
      <c r="A37" s="68" t="s">
        <v>110</v>
      </c>
      <c r="B37" s="69" t="s">
        <v>111</v>
      </c>
      <c r="C37" s="69" t="s">
        <v>46</v>
      </c>
      <c r="D37" s="70" t="s">
        <v>47</v>
      </c>
      <c r="E37" s="70" t="s">
        <v>48</v>
      </c>
      <c r="F37" s="71" t="s">
        <v>49</v>
      </c>
    </row>
    <row r="38" spans="1:6">
      <c r="A38" s="68" t="s">
        <v>112</v>
      </c>
      <c r="B38" s="69" t="s">
        <v>113</v>
      </c>
      <c r="C38" s="69" t="s">
        <v>57</v>
      </c>
      <c r="D38" s="70">
        <v>60</v>
      </c>
      <c r="E38" s="72">
        <v>0</v>
      </c>
      <c r="F38" s="71">
        <f>D38*E38</f>
        <v>0</v>
      </c>
    </row>
    <row r="39" spans="1:6">
      <c r="A39" s="68" t="s">
        <v>114</v>
      </c>
      <c r="B39" s="69" t="s">
        <v>115</v>
      </c>
      <c r="C39" s="69" t="s">
        <v>46</v>
      </c>
      <c r="D39" s="70" t="s">
        <v>47</v>
      </c>
      <c r="E39" s="70" t="s">
        <v>48</v>
      </c>
      <c r="F39" s="71" t="s">
        <v>49</v>
      </c>
    </row>
    <row r="40" spans="1:6">
      <c r="A40" s="68" t="s">
        <v>116</v>
      </c>
      <c r="B40" s="69" t="s">
        <v>117</v>
      </c>
      <c r="C40" s="69" t="s">
        <v>57</v>
      </c>
      <c r="D40" s="70">
        <v>61.2</v>
      </c>
      <c r="E40" s="72">
        <v>0</v>
      </c>
      <c r="F40" s="71">
        <f>D40*E40</f>
        <v>0</v>
      </c>
    </row>
    <row r="41" spans="1:6">
      <c r="A41" s="68" t="s">
        <v>118</v>
      </c>
      <c r="B41" s="69" t="s">
        <v>119</v>
      </c>
      <c r="C41" s="69" t="s">
        <v>103</v>
      </c>
      <c r="D41" s="70">
        <v>16.18</v>
      </c>
      <c r="E41" s="72">
        <v>0</v>
      </c>
      <c r="F41" s="71">
        <f>D41*E41</f>
        <v>0</v>
      </c>
    </row>
    <row r="42" spans="1:6">
      <c r="A42" s="68" t="s">
        <v>120</v>
      </c>
      <c r="B42" s="69" t="s">
        <v>121</v>
      </c>
      <c r="C42" s="69" t="s">
        <v>103</v>
      </c>
      <c r="D42" s="70">
        <v>8.15</v>
      </c>
      <c r="E42" s="72">
        <v>0</v>
      </c>
      <c r="F42" s="71">
        <f>D42*E42</f>
        <v>0</v>
      </c>
    </row>
    <row r="43" spans="1:6">
      <c r="A43" s="68" t="s">
        <v>122</v>
      </c>
      <c r="B43" s="69" t="s">
        <v>123</v>
      </c>
      <c r="C43" s="69" t="s">
        <v>46</v>
      </c>
      <c r="D43" s="70" t="s">
        <v>47</v>
      </c>
      <c r="E43" s="70" t="s">
        <v>48</v>
      </c>
      <c r="F43" s="71" t="s">
        <v>49</v>
      </c>
    </row>
    <row r="44" spans="1:6">
      <c r="A44" s="68" t="s">
        <v>124</v>
      </c>
      <c r="B44" s="69" t="s">
        <v>125</v>
      </c>
      <c r="C44" s="69" t="s">
        <v>57</v>
      </c>
      <c r="D44" s="70">
        <v>30.85</v>
      </c>
      <c r="E44" s="72">
        <v>0</v>
      </c>
      <c r="F44" s="71">
        <f>D44*E44</f>
        <v>0</v>
      </c>
    </row>
    <row r="45" spans="1:6">
      <c r="A45" s="68" t="s">
        <v>126</v>
      </c>
      <c r="B45" s="69" t="s">
        <v>127</v>
      </c>
      <c r="C45" s="69" t="s">
        <v>46</v>
      </c>
      <c r="D45" s="70" t="s">
        <v>47</v>
      </c>
      <c r="E45" s="70" t="s">
        <v>48</v>
      </c>
      <c r="F45" s="71" t="s">
        <v>49</v>
      </c>
    </row>
    <row r="46" spans="1:6">
      <c r="A46" s="68" t="s">
        <v>128</v>
      </c>
      <c r="B46" s="69" t="s">
        <v>129</v>
      </c>
      <c r="C46" s="69" t="s">
        <v>46</v>
      </c>
      <c r="D46" s="70" t="s">
        <v>47</v>
      </c>
      <c r="E46" s="70" t="s">
        <v>48</v>
      </c>
      <c r="F46" s="71" t="s">
        <v>49</v>
      </c>
    </row>
    <row r="47" spans="1:6">
      <c r="A47" s="68" t="s">
        <v>130</v>
      </c>
      <c r="B47" s="69" t="s">
        <v>131</v>
      </c>
      <c r="C47" s="69" t="s">
        <v>54</v>
      </c>
      <c r="D47" s="70">
        <v>1</v>
      </c>
      <c r="E47" s="72">
        <v>0</v>
      </c>
      <c r="F47" s="71">
        <f>D47*E47</f>
        <v>0</v>
      </c>
    </row>
    <row r="48" spans="1:6">
      <c r="A48" s="68" t="s">
        <v>132</v>
      </c>
      <c r="B48" s="69" t="s">
        <v>133</v>
      </c>
      <c r="C48" s="69" t="s">
        <v>54</v>
      </c>
      <c r="D48" s="70">
        <v>1</v>
      </c>
      <c r="E48" s="72">
        <v>0</v>
      </c>
      <c r="F48" s="71">
        <f>D48*E48</f>
        <v>0</v>
      </c>
    </row>
    <row r="49" spans="1:6">
      <c r="A49" s="68" t="s">
        <v>134</v>
      </c>
      <c r="B49" s="69" t="s">
        <v>135</v>
      </c>
      <c r="C49" s="69" t="s">
        <v>54</v>
      </c>
      <c r="D49" s="70">
        <v>1</v>
      </c>
      <c r="E49" s="72">
        <v>0</v>
      </c>
      <c r="F49" s="71">
        <f>D49*E49</f>
        <v>0</v>
      </c>
    </row>
    <row r="50" spans="1:6">
      <c r="A50" s="68" t="s">
        <v>136</v>
      </c>
      <c r="B50" s="69" t="s">
        <v>137</v>
      </c>
      <c r="C50" s="69" t="s">
        <v>46</v>
      </c>
      <c r="D50" s="70" t="s">
        <v>47</v>
      </c>
      <c r="E50" s="70" t="s">
        <v>48</v>
      </c>
      <c r="F50" s="71" t="s">
        <v>49</v>
      </c>
    </row>
    <row r="51" spans="1:6">
      <c r="A51" s="68" t="s">
        <v>138</v>
      </c>
      <c r="B51" s="69" t="s">
        <v>139</v>
      </c>
      <c r="C51" s="69" t="s">
        <v>54</v>
      </c>
      <c r="D51" s="70">
        <v>1</v>
      </c>
      <c r="E51" s="72">
        <v>0</v>
      </c>
      <c r="F51" s="71">
        <f>D51*E51</f>
        <v>0</v>
      </c>
    </row>
    <row r="52" spans="1:6">
      <c r="A52" s="68" t="s">
        <v>140</v>
      </c>
      <c r="B52" s="69" t="s">
        <v>141</v>
      </c>
      <c r="C52" s="69" t="s">
        <v>46</v>
      </c>
      <c r="D52" s="70" t="s">
        <v>47</v>
      </c>
      <c r="E52" s="70" t="s">
        <v>48</v>
      </c>
      <c r="F52" s="71" t="s">
        <v>49</v>
      </c>
    </row>
    <row r="53" spans="1:6">
      <c r="A53" s="68" t="s">
        <v>142</v>
      </c>
      <c r="B53" s="69" t="s">
        <v>143</v>
      </c>
      <c r="C53" s="69" t="s">
        <v>54</v>
      </c>
      <c r="D53" s="70">
        <v>1</v>
      </c>
      <c r="E53" s="72">
        <v>0</v>
      </c>
      <c r="F53" s="71">
        <f>D53*E53</f>
        <v>0</v>
      </c>
    </row>
    <row r="54" spans="1:6">
      <c r="A54" s="68" t="s">
        <v>144</v>
      </c>
      <c r="B54" s="69" t="s">
        <v>145</v>
      </c>
      <c r="C54" s="69" t="s">
        <v>54</v>
      </c>
      <c r="D54" s="70">
        <v>2</v>
      </c>
      <c r="E54" s="72">
        <v>0</v>
      </c>
      <c r="F54" s="71">
        <f>D54*E54</f>
        <v>0</v>
      </c>
    </row>
    <row r="55" spans="1:6">
      <c r="A55" s="68" t="s">
        <v>146</v>
      </c>
      <c r="B55" s="69" t="s">
        <v>147</v>
      </c>
      <c r="C55" s="69" t="s">
        <v>54</v>
      </c>
      <c r="D55" s="70">
        <v>1</v>
      </c>
      <c r="E55" s="72">
        <v>0</v>
      </c>
      <c r="F55" s="71">
        <f>D55*E55</f>
        <v>0</v>
      </c>
    </row>
    <row r="56" spans="1:6">
      <c r="A56" s="68" t="s">
        <v>148</v>
      </c>
      <c r="B56" s="69" t="s">
        <v>149</v>
      </c>
      <c r="C56" s="69" t="s">
        <v>54</v>
      </c>
      <c r="D56" s="70">
        <v>2</v>
      </c>
      <c r="E56" s="72">
        <v>0</v>
      </c>
      <c r="F56" s="71">
        <f>D56*E56</f>
        <v>0</v>
      </c>
    </row>
    <row r="57" spans="1:6">
      <c r="A57" s="68" t="s">
        <v>150</v>
      </c>
      <c r="B57" s="69" t="s">
        <v>151</v>
      </c>
      <c r="C57" s="69" t="s">
        <v>54</v>
      </c>
      <c r="D57" s="70">
        <v>1</v>
      </c>
      <c r="E57" s="72">
        <v>0</v>
      </c>
      <c r="F57" s="71">
        <f>D57*E57</f>
        <v>0</v>
      </c>
    </row>
    <row r="58" spans="1:6">
      <c r="A58" s="68" t="s">
        <v>152</v>
      </c>
      <c r="B58" s="69" t="s">
        <v>153</v>
      </c>
      <c r="C58" s="69" t="s">
        <v>46</v>
      </c>
      <c r="D58" s="70" t="s">
        <v>47</v>
      </c>
      <c r="E58" s="70" t="s">
        <v>48</v>
      </c>
      <c r="F58" s="71" t="s">
        <v>49</v>
      </c>
    </row>
    <row r="59" spans="1:6">
      <c r="A59" s="68" t="s">
        <v>154</v>
      </c>
      <c r="B59" s="69" t="s">
        <v>155</v>
      </c>
      <c r="C59" s="69" t="s">
        <v>103</v>
      </c>
      <c r="D59" s="70">
        <v>55</v>
      </c>
      <c r="E59" s="72">
        <v>0</v>
      </c>
      <c r="F59" s="71">
        <f>D59*E59</f>
        <v>0</v>
      </c>
    </row>
    <row r="60" spans="1:6">
      <c r="A60" s="68" t="s">
        <v>156</v>
      </c>
      <c r="B60" s="69" t="s">
        <v>157</v>
      </c>
      <c r="C60" s="69" t="s">
        <v>103</v>
      </c>
      <c r="D60" s="70">
        <v>6</v>
      </c>
      <c r="E60" s="72">
        <v>0</v>
      </c>
      <c r="F60" s="71">
        <f>D60*E60</f>
        <v>0</v>
      </c>
    </row>
    <row r="61" spans="1:6">
      <c r="A61" s="68" t="s">
        <v>158</v>
      </c>
      <c r="B61" s="69" t="s">
        <v>159</v>
      </c>
      <c r="C61" s="69" t="s">
        <v>103</v>
      </c>
      <c r="D61" s="70">
        <v>12</v>
      </c>
      <c r="E61" s="72">
        <v>0</v>
      </c>
      <c r="F61" s="71">
        <f>D61*E61</f>
        <v>0</v>
      </c>
    </row>
    <row r="62" spans="1:6">
      <c r="A62" s="68" t="s">
        <v>160</v>
      </c>
      <c r="B62" s="69" t="s">
        <v>161</v>
      </c>
      <c r="C62" s="69" t="s">
        <v>54</v>
      </c>
      <c r="D62" s="70">
        <v>2</v>
      </c>
      <c r="E62" s="72">
        <v>0</v>
      </c>
      <c r="F62" s="71">
        <f>D62*E62</f>
        <v>0</v>
      </c>
    </row>
    <row r="63" spans="1:6">
      <c r="A63" s="68" t="s">
        <v>162</v>
      </c>
      <c r="B63" s="69" t="s">
        <v>163</v>
      </c>
      <c r="C63" s="69" t="s">
        <v>54</v>
      </c>
      <c r="D63" s="70">
        <v>1</v>
      </c>
      <c r="E63" s="72">
        <v>0</v>
      </c>
      <c r="F63" s="71">
        <f>D63*E63</f>
        <v>0</v>
      </c>
    </row>
    <row r="64" spans="1:6">
      <c r="A64" s="68" t="s">
        <v>164</v>
      </c>
      <c r="B64" s="69" t="s">
        <v>165</v>
      </c>
      <c r="C64" s="69" t="s">
        <v>46</v>
      </c>
      <c r="D64" s="70" t="s">
        <v>47</v>
      </c>
      <c r="E64" s="70" t="s">
        <v>48</v>
      </c>
      <c r="F64" s="71" t="s">
        <v>49</v>
      </c>
    </row>
    <row r="65" spans="1:6">
      <c r="A65" s="68" t="s">
        <v>166</v>
      </c>
      <c r="B65" s="69" t="s">
        <v>167</v>
      </c>
      <c r="C65" s="69" t="s">
        <v>54</v>
      </c>
      <c r="D65" s="70">
        <v>24</v>
      </c>
      <c r="E65" s="72">
        <v>0</v>
      </c>
      <c r="F65" s="71">
        <f>D65*E65</f>
        <v>0</v>
      </c>
    </row>
    <row r="66" spans="1:6">
      <c r="A66" s="68" t="s">
        <v>168</v>
      </c>
      <c r="B66" s="69" t="s">
        <v>169</v>
      </c>
      <c r="C66" s="69" t="s">
        <v>54</v>
      </c>
      <c r="D66" s="70">
        <v>3</v>
      </c>
      <c r="E66" s="72">
        <v>0</v>
      </c>
      <c r="F66" s="71">
        <f>D66*E66</f>
        <v>0</v>
      </c>
    </row>
    <row r="67" spans="1:6">
      <c r="A67" s="68" t="s">
        <v>170</v>
      </c>
      <c r="B67" s="69" t="s">
        <v>171</v>
      </c>
      <c r="C67" s="69" t="s">
        <v>54</v>
      </c>
      <c r="D67" s="70">
        <v>1</v>
      </c>
      <c r="E67" s="72">
        <v>0</v>
      </c>
      <c r="F67" s="71">
        <f>D67*E67</f>
        <v>0</v>
      </c>
    </row>
    <row r="68" spans="1:6">
      <c r="A68" s="68" t="s">
        <v>172</v>
      </c>
      <c r="B68" s="69" t="s">
        <v>173</v>
      </c>
      <c r="C68" s="69" t="s">
        <v>46</v>
      </c>
      <c r="D68" s="70" t="s">
        <v>47</v>
      </c>
      <c r="E68" s="70" t="s">
        <v>48</v>
      </c>
      <c r="F68" s="71" t="s">
        <v>49</v>
      </c>
    </row>
    <row r="69" spans="1:6">
      <c r="A69" s="68" t="s">
        <v>174</v>
      </c>
      <c r="B69" s="69" t="s">
        <v>175</v>
      </c>
      <c r="C69" s="69" t="s">
        <v>103</v>
      </c>
      <c r="D69" s="70">
        <v>44</v>
      </c>
      <c r="E69" s="72">
        <v>0</v>
      </c>
      <c r="F69" s="71">
        <f t="shared" ref="F69:F74" si="0">D69*E69</f>
        <v>0</v>
      </c>
    </row>
    <row r="70" spans="1:6">
      <c r="A70" s="68" t="s">
        <v>176</v>
      </c>
      <c r="B70" s="69" t="s">
        <v>177</v>
      </c>
      <c r="C70" s="69" t="s">
        <v>103</v>
      </c>
      <c r="D70" s="70">
        <v>200</v>
      </c>
      <c r="E70" s="72">
        <v>0</v>
      </c>
      <c r="F70" s="71">
        <f t="shared" si="0"/>
        <v>0</v>
      </c>
    </row>
    <row r="71" spans="1:6">
      <c r="A71" s="68" t="s">
        <v>178</v>
      </c>
      <c r="B71" s="69" t="s">
        <v>179</v>
      </c>
      <c r="C71" s="69" t="s">
        <v>103</v>
      </c>
      <c r="D71" s="70">
        <v>8</v>
      </c>
      <c r="E71" s="72">
        <v>0</v>
      </c>
      <c r="F71" s="71">
        <f t="shared" si="0"/>
        <v>0</v>
      </c>
    </row>
    <row r="72" spans="1:6">
      <c r="A72" s="68" t="s">
        <v>180</v>
      </c>
      <c r="B72" s="69" t="s">
        <v>181</v>
      </c>
      <c r="C72" s="69" t="s">
        <v>103</v>
      </c>
      <c r="D72" s="70">
        <v>36</v>
      </c>
      <c r="E72" s="72">
        <v>0</v>
      </c>
      <c r="F72" s="71">
        <f t="shared" si="0"/>
        <v>0</v>
      </c>
    </row>
    <row r="73" spans="1:6">
      <c r="A73" s="68" t="s">
        <v>182</v>
      </c>
      <c r="B73" s="69" t="s">
        <v>183</v>
      </c>
      <c r="C73" s="69" t="s">
        <v>103</v>
      </c>
      <c r="D73" s="70">
        <v>6</v>
      </c>
      <c r="E73" s="72">
        <v>0</v>
      </c>
      <c r="F73" s="71">
        <f t="shared" si="0"/>
        <v>0</v>
      </c>
    </row>
    <row r="74" spans="1:6">
      <c r="A74" s="68" t="s">
        <v>184</v>
      </c>
      <c r="B74" s="69" t="s">
        <v>185</v>
      </c>
      <c r="C74" s="69" t="s">
        <v>54</v>
      </c>
      <c r="D74" s="70">
        <v>6</v>
      </c>
      <c r="E74" s="72">
        <v>0</v>
      </c>
      <c r="F74" s="71">
        <f t="shared" si="0"/>
        <v>0</v>
      </c>
    </row>
    <row r="75" spans="1:6">
      <c r="A75" s="68" t="s">
        <v>186</v>
      </c>
      <c r="B75" s="69" t="s">
        <v>187</v>
      </c>
      <c r="C75" s="69" t="s">
        <v>46</v>
      </c>
      <c r="D75" s="70" t="s">
        <v>47</v>
      </c>
      <c r="E75" s="70" t="s">
        <v>48</v>
      </c>
      <c r="F75" s="71" t="s">
        <v>49</v>
      </c>
    </row>
    <row r="76" spans="1:6">
      <c r="A76" s="68" t="s">
        <v>188</v>
      </c>
      <c r="B76" s="69" t="s">
        <v>189</v>
      </c>
      <c r="C76" s="69" t="s">
        <v>54</v>
      </c>
      <c r="D76" s="70">
        <v>11</v>
      </c>
      <c r="E76" s="72">
        <v>0</v>
      </c>
      <c r="F76" s="71">
        <f t="shared" ref="F76:F82" si="1">D76*E76</f>
        <v>0</v>
      </c>
    </row>
    <row r="77" spans="1:6">
      <c r="A77" s="68" t="s">
        <v>190</v>
      </c>
      <c r="B77" s="69" t="s">
        <v>191</v>
      </c>
      <c r="C77" s="69" t="s">
        <v>54</v>
      </c>
      <c r="D77" s="70">
        <v>1</v>
      </c>
      <c r="E77" s="72">
        <v>0</v>
      </c>
      <c r="F77" s="71">
        <f t="shared" si="1"/>
        <v>0</v>
      </c>
    </row>
    <row r="78" spans="1:6">
      <c r="A78" s="68" t="s">
        <v>192</v>
      </c>
      <c r="B78" s="69" t="s">
        <v>193</v>
      </c>
      <c r="C78" s="69" t="s">
        <v>54</v>
      </c>
      <c r="D78" s="70">
        <v>2</v>
      </c>
      <c r="E78" s="72">
        <v>0</v>
      </c>
      <c r="F78" s="71">
        <f t="shared" si="1"/>
        <v>0</v>
      </c>
    </row>
    <row r="79" spans="1:6">
      <c r="A79" s="68" t="s">
        <v>194</v>
      </c>
      <c r="B79" s="69" t="s">
        <v>195</v>
      </c>
      <c r="C79" s="69" t="s">
        <v>54</v>
      </c>
      <c r="D79" s="70">
        <v>3</v>
      </c>
      <c r="E79" s="72">
        <v>0</v>
      </c>
      <c r="F79" s="71">
        <f t="shared" si="1"/>
        <v>0</v>
      </c>
    </row>
    <row r="80" spans="1:6">
      <c r="A80" s="68" t="s">
        <v>196</v>
      </c>
      <c r="B80" s="69" t="s">
        <v>197</v>
      </c>
      <c r="C80" s="69" t="s">
        <v>54</v>
      </c>
      <c r="D80" s="70">
        <v>1</v>
      </c>
      <c r="E80" s="72">
        <v>0</v>
      </c>
      <c r="F80" s="71">
        <f t="shared" si="1"/>
        <v>0</v>
      </c>
    </row>
    <row r="81" spans="1:6">
      <c r="A81" s="68" t="s">
        <v>198</v>
      </c>
      <c r="B81" s="69" t="s">
        <v>199</v>
      </c>
      <c r="C81" s="69" t="s">
        <v>54</v>
      </c>
      <c r="D81" s="70">
        <v>2</v>
      </c>
      <c r="E81" s="72">
        <v>0</v>
      </c>
      <c r="F81" s="71">
        <f t="shared" si="1"/>
        <v>0</v>
      </c>
    </row>
    <row r="82" spans="1:6">
      <c r="A82" s="68" t="s">
        <v>200</v>
      </c>
      <c r="B82" s="69" t="s">
        <v>201</v>
      </c>
      <c r="C82" s="69" t="s">
        <v>54</v>
      </c>
      <c r="D82" s="70">
        <v>1</v>
      </c>
      <c r="E82" s="72">
        <v>0</v>
      </c>
      <c r="F82" s="71">
        <f t="shared" si="1"/>
        <v>0</v>
      </c>
    </row>
    <row r="83" spans="1:6">
      <c r="A83" s="68" t="s">
        <v>202</v>
      </c>
      <c r="B83" s="69" t="s">
        <v>203</v>
      </c>
      <c r="C83" s="69" t="s">
        <v>46</v>
      </c>
      <c r="D83" s="70" t="s">
        <v>47</v>
      </c>
      <c r="E83" s="70" t="s">
        <v>48</v>
      </c>
      <c r="F83" s="71" t="s">
        <v>49</v>
      </c>
    </row>
    <row r="84" spans="1:6">
      <c r="A84" s="68" t="s">
        <v>204</v>
      </c>
      <c r="B84" s="69" t="s">
        <v>205</v>
      </c>
      <c r="C84" s="69" t="s">
        <v>54</v>
      </c>
      <c r="D84" s="70">
        <v>8</v>
      </c>
      <c r="E84" s="72">
        <v>0</v>
      </c>
      <c r="F84" s="71">
        <f>D84*E84</f>
        <v>0</v>
      </c>
    </row>
    <row r="85" spans="1:6">
      <c r="A85" s="68" t="s">
        <v>206</v>
      </c>
      <c r="B85" s="69" t="s">
        <v>207</v>
      </c>
      <c r="C85" s="69" t="s">
        <v>54</v>
      </c>
      <c r="D85" s="70">
        <v>8</v>
      </c>
      <c r="E85" s="72">
        <v>0</v>
      </c>
      <c r="F85" s="71">
        <f>D85*E85</f>
        <v>0</v>
      </c>
    </row>
    <row r="86" spans="1:6">
      <c r="A86" s="68" t="s">
        <v>208</v>
      </c>
      <c r="B86" s="69" t="s">
        <v>209</v>
      </c>
      <c r="C86" s="69" t="s">
        <v>46</v>
      </c>
      <c r="D86" s="70" t="s">
        <v>47</v>
      </c>
      <c r="E86" s="70" t="s">
        <v>48</v>
      </c>
      <c r="F86" s="71" t="s">
        <v>49</v>
      </c>
    </row>
    <row r="87" spans="1:6">
      <c r="A87" s="68" t="s">
        <v>210</v>
      </c>
      <c r="B87" s="69" t="s">
        <v>211</v>
      </c>
      <c r="C87" s="69" t="s">
        <v>46</v>
      </c>
      <c r="D87" s="70" t="s">
        <v>47</v>
      </c>
      <c r="E87" s="70" t="s">
        <v>48</v>
      </c>
      <c r="F87" s="71" t="s">
        <v>49</v>
      </c>
    </row>
    <row r="88" spans="1:6">
      <c r="A88" s="68" t="s">
        <v>212</v>
      </c>
      <c r="B88" s="69" t="s">
        <v>213</v>
      </c>
      <c r="C88" s="69" t="s">
        <v>214</v>
      </c>
      <c r="D88" s="70">
        <v>1</v>
      </c>
      <c r="E88" s="72">
        <v>0</v>
      </c>
      <c r="F88" s="71">
        <f>D88*E88</f>
        <v>0</v>
      </c>
    </row>
    <row r="89" spans="1:6">
      <c r="A89" s="68" t="s">
        <v>215</v>
      </c>
      <c r="B89" s="69" t="s">
        <v>216</v>
      </c>
      <c r="C89" s="69" t="s">
        <v>46</v>
      </c>
      <c r="D89" s="70" t="s">
        <v>47</v>
      </c>
      <c r="E89" s="70" t="s">
        <v>48</v>
      </c>
      <c r="F89" s="71" t="s">
        <v>49</v>
      </c>
    </row>
    <row r="90" spans="1:6">
      <c r="A90" s="68" t="s">
        <v>217</v>
      </c>
      <c r="B90" s="69" t="s">
        <v>218</v>
      </c>
      <c r="C90" s="69" t="s">
        <v>214</v>
      </c>
      <c r="D90" s="70">
        <v>1</v>
      </c>
      <c r="E90" s="72">
        <v>0</v>
      </c>
      <c r="F90" s="71">
        <f>D90*E90</f>
        <v>0</v>
      </c>
    </row>
    <row r="91" spans="1:6">
      <c r="A91" s="68" t="s">
        <v>219</v>
      </c>
      <c r="B91" s="69" t="s">
        <v>220</v>
      </c>
      <c r="C91" s="69" t="s">
        <v>46</v>
      </c>
      <c r="D91" s="70" t="s">
        <v>47</v>
      </c>
      <c r="E91" s="70" t="s">
        <v>48</v>
      </c>
      <c r="F91" s="71" t="s">
        <v>49</v>
      </c>
    </row>
    <row r="92" spans="1:6">
      <c r="A92" s="68" t="s">
        <v>221</v>
      </c>
      <c r="B92" s="69" t="s">
        <v>222</v>
      </c>
      <c r="C92" s="69" t="s">
        <v>214</v>
      </c>
      <c r="D92" s="70">
        <v>1</v>
      </c>
      <c r="E92" s="72">
        <v>0</v>
      </c>
      <c r="F92" s="71">
        <f>D92*E92</f>
        <v>0</v>
      </c>
    </row>
    <row r="93" spans="1:6">
      <c r="A93" s="68" t="s">
        <v>223</v>
      </c>
      <c r="B93" s="69" t="s">
        <v>224</v>
      </c>
      <c r="C93" s="69" t="s">
        <v>46</v>
      </c>
      <c r="D93" s="70" t="s">
        <v>47</v>
      </c>
      <c r="E93" s="70" t="s">
        <v>48</v>
      </c>
      <c r="F93" s="71" t="s">
        <v>49</v>
      </c>
    </row>
    <row r="94" spans="1:6">
      <c r="A94" s="68" t="s">
        <v>225</v>
      </c>
      <c r="B94" s="69" t="s">
        <v>226</v>
      </c>
      <c r="C94" s="69" t="s">
        <v>214</v>
      </c>
      <c r="D94" s="70">
        <v>1</v>
      </c>
      <c r="E94" s="72">
        <v>0</v>
      </c>
      <c r="F94" s="71">
        <f>D94*E94</f>
        <v>0</v>
      </c>
    </row>
    <row r="95" spans="1:6">
      <c r="A95" s="68" t="s">
        <v>227</v>
      </c>
      <c r="B95" s="69" t="s">
        <v>228</v>
      </c>
      <c r="C95" s="69" t="s">
        <v>46</v>
      </c>
      <c r="D95" s="70" t="s">
        <v>47</v>
      </c>
      <c r="E95" s="70" t="s">
        <v>48</v>
      </c>
      <c r="F95" s="71" t="s">
        <v>49</v>
      </c>
    </row>
    <row r="96" spans="1:6">
      <c r="A96" s="68" t="s">
        <v>229</v>
      </c>
      <c r="B96" s="69" t="s">
        <v>230</v>
      </c>
      <c r="C96" s="69" t="s">
        <v>214</v>
      </c>
      <c r="D96" s="70">
        <v>1</v>
      </c>
      <c r="E96" s="72">
        <v>0</v>
      </c>
      <c r="F96" s="71">
        <f>D96*E96</f>
        <v>0</v>
      </c>
    </row>
    <row r="97" spans="1:6">
      <c r="A97" s="68" t="s">
        <v>231</v>
      </c>
      <c r="B97" s="69" t="s">
        <v>232</v>
      </c>
      <c r="C97" s="69" t="s">
        <v>46</v>
      </c>
      <c r="D97" s="70" t="s">
        <v>47</v>
      </c>
      <c r="E97" s="70" t="s">
        <v>48</v>
      </c>
      <c r="F97" s="71" t="s">
        <v>49</v>
      </c>
    </row>
    <row r="98" spans="1:6" ht="11.25" customHeight="1">
      <c r="A98" s="68" t="s">
        <v>233</v>
      </c>
      <c r="B98" s="69" t="s">
        <v>234</v>
      </c>
      <c r="C98" s="69" t="s">
        <v>214</v>
      </c>
      <c r="D98" s="70">
        <v>1</v>
      </c>
      <c r="E98" s="72">
        <v>0</v>
      </c>
      <c r="F98" s="71">
        <f>D98*E98</f>
        <v>0</v>
      </c>
    </row>
    <row r="99" spans="1:6">
      <c r="A99" s="68" t="s">
        <v>235</v>
      </c>
      <c r="B99" s="69" t="s">
        <v>236</v>
      </c>
      <c r="C99" s="69" t="s">
        <v>46</v>
      </c>
      <c r="D99" s="70" t="s">
        <v>47</v>
      </c>
      <c r="E99" s="70" t="s">
        <v>48</v>
      </c>
      <c r="F99" s="71" t="s">
        <v>49</v>
      </c>
    </row>
    <row r="100" spans="1:6">
      <c r="A100" s="68" t="s">
        <v>237</v>
      </c>
      <c r="B100" s="69" t="s">
        <v>238</v>
      </c>
      <c r="C100" s="69" t="s">
        <v>214</v>
      </c>
      <c r="D100" s="70">
        <v>1</v>
      </c>
      <c r="E100" s="72">
        <v>0</v>
      </c>
      <c r="F100" s="71">
        <f>D100*E100</f>
        <v>0</v>
      </c>
    </row>
    <row r="101" spans="1:6">
      <c r="A101" s="68" t="s">
        <v>239</v>
      </c>
      <c r="B101" s="69" t="s">
        <v>240</v>
      </c>
      <c r="C101" s="69" t="s">
        <v>46</v>
      </c>
      <c r="D101" s="70" t="s">
        <v>47</v>
      </c>
      <c r="E101" s="70" t="s">
        <v>48</v>
      </c>
      <c r="F101" s="71" t="s">
        <v>49</v>
      </c>
    </row>
    <row r="102" spans="1:6">
      <c r="A102" s="68" t="s">
        <v>241</v>
      </c>
      <c r="B102" s="69" t="s">
        <v>242</v>
      </c>
      <c r="C102" s="69" t="s">
        <v>214</v>
      </c>
      <c r="D102" s="70">
        <v>1</v>
      </c>
      <c r="E102" s="72">
        <v>0</v>
      </c>
      <c r="F102" s="71">
        <f>D102*E102</f>
        <v>0</v>
      </c>
    </row>
    <row r="103" spans="1:6">
      <c r="A103" s="68" t="s">
        <v>243</v>
      </c>
      <c r="B103" s="69" t="s">
        <v>244</v>
      </c>
      <c r="C103" s="69" t="s">
        <v>46</v>
      </c>
      <c r="D103" s="70" t="s">
        <v>47</v>
      </c>
      <c r="E103" s="70" t="s">
        <v>48</v>
      </c>
      <c r="F103" s="71" t="s">
        <v>49</v>
      </c>
    </row>
    <row r="104" spans="1:6">
      <c r="A104" s="68" t="s">
        <v>245</v>
      </c>
      <c r="B104" s="69" t="s">
        <v>246</v>
      </c>
      <c r="C104" s="69" t="s">
        <v>54</v>
      </c>
      <c r="D104" s="70">
        <v>1</v>
      </c>
      <c r="E104" s="72">
        <v>0</v>
      </c>
      <c r="F104" s="71">
        <f t="shared" ref="F104:F119" si="2">D104*E104</f>
        <v>0</v>
      </c>
    </row>
    <row r="105" spans="1:6">
      <c r="A105" s="68" t="s">
        <v>247</v>
      </c>
      <c r="B105" s="69" t="s">
        <v>248</v>
      </c>
      <c r="C105" s="69" t="s">
        <v>54</v>
      </c>
      <c r="D105" s="70">
        <v>1</v>
      </c>
      <c r="E105" s="72">
        <v>0</v>
      </c>
      <c r="F105" s="71">
        <f t="shared" si="2"/>
        <v>0</v>
      </c>
    </row>
    <row r="106" spans="1:6">
      <c r="A106" s="68" t="s">
        <v>249</v>
      </c>
      <c r="B106" s="69" t="s">
        <v>250</v>
      </c>
      <c r="C106" s="69" t="s">
        <v>54</v>
      </c>
      <c r="D106" s="70">
        <v>1</v>
      </c>
      <c r="E106" s="72">
        <v>0</v>
      </c>
      <c r="F106" s="71">
        <f t="shared" si="2"/>
        <v>0</v>
      </c>
    </row>
    <row r="107" spans="1:6">
      <c r="A107" s="68" t="s">
        <v>251</v>
      </c>
      <c r="B107" s="69" t="s">
        <v>252</v>
      </c>
      <c r="C107" s="69" t="s">
        <v>54</v>
      </c>
      <c r="D107" s="70">
        <v>1</v>
      </c>
      <c r="E107" s="72">
        <v>0</v>
      </c>
      <c r="F107" s="71">
        <f t="shared" si="2"/>
        <v>0</v>
      </c>
    </row>
    <row r="108" spans="1:6">
      <c r="A108" s="68" t="s">
        <v>253</v>
      </c>
      <c r="B108" s="69" t="s">
        <v>254</v>
      </c>
      <c r="C108" s="69" t="s">
        <v>54</v>
      </c>
      <c r="D108" s="70">
        <v>1</v>
      </c>
      <c r="E108" s="72">
        <v>0</v>
      </c>
      <c r="F108" s="71">
        <f t="shared" si="2"/>
        <v>0</v>
      </c>
    </row>
    <row r="109" spans="1:6">
      <c r="A109" s="68" t="s">
        <v>255</v>
      </c>
      <c r="B109" s="69" t="s">
        <v>256</v>
      </c>
      <c r="C109" s="69" t="s">
        <v>54</v>
      </c>
      <c r="D109" s="70">
        <v>2</v>
      </c>
      <c r="E109" s="72">
        <v>0</v>
      </c>
      <c r="F109" s="71">
        <f t="shared" si="2"/>
        <v>0</v>
      </c>
    </row>
    <row r="110" spans="1:6">
      <c r="A110" s="68" t="s">
        <v>257</v>
      </c>
      <c r="B110" s="69" t="s">
        <v>258</v>
      </c>
      <c r="C110" s="69" t="s">
        <v>54</v>
      </c>
      <c r="D110" s="70">
        <v>1</v>
      </c>
      <c r="E110" s="72">
        <v>0</v>
      </c>
      <c r="F110" s="71">
        <f t="shared" si="2"/>
        <v>0</v>
      </c>
    </row>
    <row r="111" spans="1:6">
      <c r="A111" s="68" t="s">
        <v>259</v>
      </c>
      <c r="B111" s="69" t="s">
        <v>260</v>
      </c>
      <c r="C111" s="69" t="s">
        <v>54</v>
      </c>
      <c r="D111" s="70">
        <v>1</v>
      </c>
      <c r="E111" s="72">
        <v>0</v>
      </c>
      <c r="F111" s="71">
        <f t="shared" si="2"/>
        <v>0</v>
      </c>
    </row>
    <row r="112" spans="1:6">
      <c r="A112" s="68" t="s">
        <v>261</v>
      </c>
      <c r="B112" s="69" t="s">
        <v>262</v>
      </c>
      <c r="C112" s="69" t="s">
        <v>54</v>
      </c>
      <c r="D112" s="70">
        <v>1</v>
      </c>
      <c r="E112" s="72">
        <v>0</v>
      </c>
      <c r="F112" s="71">
        <f t="shared" si="2"/>
        <v>0</v>
      </c>
    </row>
    <row r="113" spans="1:6">
      <c r="A113" s="68" t="s">
        <v>263</v>
      </c>
      <c r="B113" s="69" t="s">
        <v>264</v>
      </c>
      <c r="C113" s="69" t="s">
        <v>54</v>
      </c>
      <c r="D113" s="70">
        <v>1</v>
      </c>
      <c r="E113" s="72">
        <v>0</v>
      </c>
      <c r="F113" s="71">
        <f t="shared" si="2"/>
        <v>0</v>
      </c>
    </row>
    <row r="114" spans="1:6">
      <c r="A114" s="68" t="s">
        <v>265</v>
      </c>
      <c r="B114" s="69" t="s">
        <v>266</v>
      </c>
      <c r="C114" s="69" t="s">
        <v>54</v>
      </c>
      <c r="D114" s="70">
        <v>1</v>
      </c>
      <c r="E114" s="72">
        <v>0</v>
      </c>
      <c r="F114" s="71">
        <f t="shared" si="2"/>
        <v>0</v>
      </c>
    </row>
    <row r="115" spans="1:6">
      <c r="A115" s="68" t="s">
        <v>267</v>
      </c>
      <c r="B115" s="69" t="s">
        <v>268</v>
      </c>
      <c r="C115" s="69" t="s">
        <v>54</v>
      </c>
      <c r="D115" s="70">
        <v>1</v>
      </c>
      <c r="E115" s="72">
        <v>0</v>
      </c>
      <c r="F115" s="71">
        <f t="shared" si="2"/>
        <v>0</v>
      </c>
    </row>
    <row r="116" spans="1:6">
      <c r="A116" s="68" t="s">
        <v>269</v>
      </c>
      <c r="B116" s="69" t="s">
        <v>270</v>
      </c>
      <c r="C116" s="69" t="s">
        <v>54</v>
      </c>
      <c r="D116" s="70">
        <v>1</v>
      </c>
      <c r="E116" s="72">
        <v>0</v>
      </c>
      <c r="F116" s="71">
        <f t="shared" si="2"/>
        <v>0</v>
      </c>
    </row>
    <row r="117" spans="1:6">
      <c r="A117" s="68" t="s">
        <v>271</v>
      </c>
      <c r="B117" s="69" t="s">
        <v>272</v>
      </c>
      <c r="C117" s="69" t="s">
        <v>54</v>
      </c>
      <c r="D117" s="70">
        <v>1</v>
      </c>
      <c r="E117" s="72">
        <v>0</v>
      </c>
      <c r="F117" s="71">
        <f t="shared" si="2"/>
        <v>0</v>
      </c>
    </row>
    <row r="118" spans="1:6">
      <c r="A118" s="68" t="s">
        <v>273</v>
      </c>
      <c r="B118" s="69" t="s">
        <v>274</v>
      </c>
      <c r="C118" s="69" t="s">
        <v>54</v>
      </c>
      <c r="D118" s="70">
        <v>1</v>
      </c>
      <c r="E118" s="72">
        <v>0</v>
      </c>
      <c r="F118" s="71">
        <f t="shared" si="2"/>
        <v>0</v>
      </c>
    </row>
    <row r="119" spans="1:6">
      <c r="A119" s="68" t="s">
        <v>275</v>
      </c>
      <c r="B119" s="69" t="s">
        <v>276</v>
      </c>
      <c r="C119" s="69" t="s">
        <v>54</v>
      </c>
      <c r="D119" s="70">
        <v>1</v>
      </c>
      <c r="E119" s="72">
        <v>0</v>
      </c>
      <c r="F119" s="71">
        <f t="shared" si="2"/>
        <v>0</v>
      </c>
    </row>
    <row r="120" spans="1:6">
      <c r="A120" s="68" t="s">
        <v>277</v>
      </c>
      <c r="B120" s="69" t="s">
        <v>278</v>
      </c>
      <c r="C120" s="69" t="s">
        <v>46</v>
      </c>
      <c r="D120" s="70" t="s">
        <v>47</v>
      </c>
      <c r="E120" s="70" t="s">
        <v>48</v>
      </c>
      <c r="F120" s="71" t="s">
        <v>49</v>
      </c>
    </row>
    <row r="121" spans="1:6">
      <c r="A121" s="68" t="s">
        <v>279</v>
      </c>
      <c r="B121" s="69" t="s">
        <v>280</v>
      </c>
      <c r="C121" s="69" t="s">
        <v>46</v>
      </c>
      <c r="D121" s="70" t="s">
        <v>47</v>
      </c>
      <c r="E121" s="70" t="s">
        <v>48</v>
      </c>
      <c r="F121" s="71" t="s">
        <v>49</v>
      </c>
    </row>
    <row r="122" spans="1:6">
      <c r="A122" s="68" t="s">
        <v>281</v>
      </c>
      <c r="B122" s="69" t="s">
        <v>282</v>
      </c>
      <c r="C122" s="69" t="s">
        <v>214</v>
      </c>
      <c r="D122" s="70">
        <v>1</v>
      </c>
      <c r="E122" s="72">
        <v>0</v>
      </c>
      <c r="F122" s="71">
        <f>D122*E122</f>
        <v>0</v>
      </c>
    </row>
    <row r="123" spans="1:6">
      <c r="A123" s="68" t="s">
        <v>283</v>
      </c>
      <c r="B123" s="69" t="s">
        <v>284</v>
      </c>
      <c r="C123" s="69" t="s">
        <v>46</v>
      </c>
      <c r="D123" s="70" t="s">
        <v>47</v>
      </c>
      <c r="E123" s="70" t="s">
        <v>48</v>
      </c>
      <c r="F123" s="71" t="s">
        <v>49</v>
      </c>
    </row>
    <row r="124" spans="1:6">
      <c r="A124" s="68" t="s">
        <v>285</v>
      </c>
      <c r="B124" s="69" t="s">
        <v>286</v>
      </c>
      <c r="C124" s="69" t="s">
        <v>46</v>
      </c>
      <c r="D124" s="70" t="s">
        <v>47</v>
      </c>
      <c r="E124" s="70" t="s">
        <v>48</v>
      </c>
      <c r="F124" s="71" t="s">
        <v>49</v>
      </c>
    </row>
    <row r="125" spans="1:6" ht="11.25" customHeight="1">
      <c r="A125" s="68" t="s">
        <v>287</v>
      </c>
      <c r="B125" s="69" t="s">
        <v>288</v>
      </c>
      <c r="C125" s="69" t="s">
        <v>54</v>
      </c>
      <c r="D125" s="70">
        <v>2</v>
      </c>
      <c r="E125" s="72">
        <v>0</v>
      </c>
      <c r="F125" s="71">
        <f>D125*E125</f>
        <v>0</v>
      </c>
    </row>
    <row r="126" spans="1:6">
      <c r="A126" s="68" t="s">
        <v>289</v>
      </c>
      <c r="B126" s="69" t="s">
        <v>290</v>
      </c>
      <c r="C126" s="69" t="s">
        <v>54</v>
      </c>
      <c r="D126" s="70">
        <v>1</v>
      </c>
      <c r="E126" s="72">
        <v>0</v>
      </c>
      <c r="F126" s="71">
        <f>D126*E126</f>
        <v>0</v>
      </c>
    </row>
    <row r="127" spans="1:6">
      <c r="A127" s="68" t="s">
        <v>291</v>
      </c>
      <c r="B127" s="69" t="s">
        <v>292</v>
      </c>
      <c r="C127" s="69" t="s">
        <v>54</v>
      </c>
      <c r="D127" s="70">
        <v>2</v>
      </c>
      <c r="E127" s="72">
        <v>0</v>
      </c>
      <c r="F127" s="71">
        <f>D127*E127</f>
        <v>0</v>
      </c>
    </row>
    <row r="128" spans="1:6">
      <c r="A128" s="68" t="s">
        <v>293</v>
      </c>
      <c r="B128" s="69" t="s">
        <v>294</v>
      </c>
      <c r="C128" s="69" t="s">
        <v>54</v>
      </c>
      <c r="D128" s="70">
        <v>1</v>
      </c>
      <c r="E128" s="72">
        <v>0</v>
      </c>
      <c r="F128" s="71">
        <f>D128*E128</f>
        <v>0</v>
      </c>
    </row>
    <row r="129" spans="1:6">
      <c r="A129" s="68" t="s">
        <v>295</v>
      </c>
      <c r="B129" s="69" t="s">
        <v>296</v>
      </c>
      <c r="C129" s="69" t="s">
        <v>54</v>
      </c>
      <c r="D129" s="70">
        <v>1</v>
      </c>
      <c r="E129" s="72">
        <v>0</v>
      </c>
      <c r="F129" s="71">
        <f>D129*E129</f>
        <v>0</v>
      </c>
    </row>
    <row r="130" spans="1:6">
      <c r="A130" s="68" t="s">
        <v>297</v>
      </c>
      <c r="B130" s="69" t="s">
        <v>298</v>
      </c>
      <c r="C130" s="69" t="s">
        <v>46</v>
      </c>
      <c r="D130" s="70" t="s">
        <v>47</v>
      </c>
      <c r="E130" s="70" t="s">
        <v>48</v>
      </c>
      <c r="F130" s="71" t="s">
        <v>49</v>
      </c>
    </row>
    <row r="131" spans="1:6">
      <c r="A131" s="68" t="s">
        <v>299</v>
      </c>
      <c r="B131" s="69" t="s">
        <v>300</v>
      </c>
      <c r="C131" s="69" t="s">
        <v>54</v>
      </c>
      <c r="D131" s="70">
        <v>3</v>
      </c>
      <c r="E131" s="72">
        <v>0</v>
      </c>
      <c r="F131" s="71">
        <f>D131*E131</f>
        <v>0</v>
      </c>
    </row>
    <row r="132" spans="1:6">
      <c r="A132" s="68" t="s">
        <v>301</v>
      </c>
      <c r="B132" s="69" t="s">
        <v>302</v>
      </c>
      <c r="C132" s="69" t="s">
        <v>46</v>
      </c>
      <c r="D132" s="70" t="s">
        <v>47</v>
      </c>
      <c r="E132" s="70" t="s">
        <v>48</v>
      </c>
      <c r="F132" s="71" t="s">
        <v>49</v>
      </c>
    </row>
    <row r="133" spans="1:6">
      <c r="A133" s="68" t="s">
        <v>303</v>
      </c>
      <c r="B133" s="69" t="s">
        <v>304</v>
      </c>
      <c r="C133" s="69" t="s">
        <v>46</v>
      </c>
      <c r="D133" s="70" t="s">
        <v>47</v>
      </c>
      <c r="E133" s="70" t="s">
        <v>48</v>
      </c>
      <c r="F133" s="71" t="s">
        <v>49</v>
      </c>
    </row>
    <row r="134" spans="1:6">
      <c r="A134" s="68" t="s">
        <v>305</v>
      </c>
      <c r="B134" s="69" t="s">
        <v>306</v>
      </c>
      <c r="C134" s="69" t="s">
        <v>57</v>
      </c>
      <c r="D134" s="70">
        <v>4.82</v>
      </c>
      <c r="E134" s="72">
        <v>0</v>
      </c>
      <c r="F134" s="71">
        <f>D134*E134</f>
        <v>0</v>
      </c>
    </row>
    <row r="135" spans="1:6">
      <c r="A135" s="68" t="s">
        <v>307</v>
      </c>
      <c r="B135" s="69" t="s">
        <v>308</v>
      </c>
      <c r="C135" s="69" t="s">
        <v>57</v>
      </c>
      <c r="D135" s="70">
        <v>104.75</v>
      </c>
      <c r="E135" s="72">
        <v>0</v>
      </c>
      <c r="F135" s="71">
        <f>D135*E135</f>
        <v>0</v>
      </c>
    </row>
    <row r="136" spans="1:6">
      <c r="A136" s="68" t="s">
        <v>309</v>
      </c>
      <c r="B136" s="69" t="s">
        <v>310</v>
      </c>
      <c r="C136" s="69" t="s">
        <v>57</v>
      </c>
      <c r="D136" s="70">
        <v>25.79</v>
      </c>
      <c r="E136" s="72">
        <v>0</v>
      </c>
      <c r="F136" s="71">
        <f>D136*E136</f>
        <v>0</v>
      </c>
    </row>
    <row r="137" spans="1:6">
      <c r="A137" s="68" t="s">
        <v>311</v>
      </c>
      <c r="B137" s="69" t="s">
        <v>312</v>
      </c>
      <c r="C137" s="69" t="s">
        <v>57</v>
      </c>
      <c r="D137" s="70">
        <v>25.79</v>
      </c>
      <c r="E137" s="72">
        <v>0</v>
      </c>
      <c r="F137" s="71">
        <f>D137*E137</f>
        <v>0</v>
      </c>
    </row>
    <row r="138" spans="1:6">
      <c r="A138" s="68" t="s">
        <v>313</v>
      </c>
      <c r="B138" s="69" t="s">
        <v>314</v>
      </c>
      <c r="C138" s="69" t="s">
        <v>46</v>
      </c>
      <c r="D138" s="70" t="s">
        <v>47</v>
      </c>
      <c r="E138" s="70" t="s">
        <v>48</v>
      </c>
      <c r="F138" s="71" t="s">
        <v>49</v>
      </c>
    </row>
    <row r="139" spans="1:6">
      <c r="A139" s="68" t="s">
        <v>315</v>
      </c>
      <c r="B139" s="69" t="s">
        <v>306</v>
      </c>
      <c r="C139" s="69" t="s">
        <v>57</v>
      </c>
      <c r="D139" s="70">
        <v>10.52</v>
      </c>
      <c r="E139" s="72">
        <v>0</v>
      </c>
      <c r="F139" s="71">
        <f>D139*E139</f>
        <v>0</v>
      </c>
    </row>
    <row r="140" spans="1:6">
      <c r="A140" s="68" t="s">
        <v>316</v>
      </c>
      <c r="B140" s="69" t="s">
        <v>308</v>
      </c>
      <c r="C140" s="69" t="s">
        <v>57</v>
      </c>
      <c r="D140" s="70">
        <v>74.75</v>
      </c>
      <c r="E140" s="72">
        <v>0</v>
      </c>
      <c r="F140" s="71">
        <f>D140*E140</f>
        <v>0</v>
      </c>
    </row>
    <row r="141" spans="1:6">
      <c r="A141" s="68" t="s">
        <v>317</v>
      </c>
      <c r="B141" s="69" t="s">
        <v>310</v>
      </c>
      <c r="C141" s="69" t="s">
        <v>57</v>
      </c>
      <c r="D141" s="70">
        <v>3.81</v>
      </c>
      <c r="E141" s="72">
        <v>0</v>
      </c>
      <c r="F141" s="71">
        <f>D141*E141</f>
        <v>0</v>
      </c>
    </row>
    <row r="142" spans="1:6">
      <c r="A142" s="68" t="s">
        <v>318</v>
      </c>
      <c r="B142" s="69" t="s">
        <v>312</v>
      </c>
      <c r="C142" s="69" t="s">
        <v>57</v>
      </c>
      <c r="D142" s="70">
        <v>3.81</v>
      </c>
      <c r="E142" s="72">
        <v>0</v>
      </c>
      <c r="F142" s="71">
        <f>D142*E142</f>
        <v>0</v>
      </c>
    </row>
    <row r="143" spans="1:6">
      <c r="A143" s="68" t="s">
        <v>319</v>
      </c>
      <c r="B143" s="69" t="s">
        <v>320</v>
      </c>
      <c r="C143" s="69" t="s">
        <v>103</v>
      </c>
      <c r="D143" s="70">
        <v>22.54</v>
      </c>
      <c r="E143" s="72">
        <v>0</v>
      </c>
      <c r="F143" s="71">
        <f>D143*E143</f>
        <v>0</v>
      </c>
    </row>
    <row r="144" spans="1:6">
      <c r="A144" s="68" t="s">
        <v>321</v>
      </c>
      <c r="B144" s="69" t="s">
        <v>322</v>
      </c>
      <c r="C144" s="69" t="s">
        <v>46</v>
      </c>
      <c r="D144" s="70" t="s">
        <v>47</v>
      </c>
      <c r="E144" s="70" t="s">
        <v>48</v>
      </c>
      <c r="F144" s="71" t="s">
        <v>49</v>
      </c>
    </row>
    <row r="145" spans="1:6">
      <c r="A145" s="68" t="s">
        <v>323</v>
      </c>
      <c r="B145" s="69" t="s">
        <v>324</v>
      </c>
      <c r="C145" s="69" t="s">
        <v>103</v>
      </c>
      <c r="D145" s="70">
        <v>6</v>
      </c>
      <c r="E145" s="72">
        <v>0</v>
      </c>
      <c r="F145" s="71">
        <f>D145*E145</f>
        <v>0</v>
      </c>
    </row>
    <row r="146" spans="1:6">
      <c r="A146" s="68" t="s">
        <v>325</v>
      </c>
      <c r="B146" s="69" t="s">
        <v>326</v>
      </c>
      <c r="C146" s="69" t="s">
        <v>46</v>
      </c>
      <c r="D146" s="70" t="s">
        <v>47</v>
      </c>
      <c r="E146" s="70" t="s">
        <v>48</v>
      </c>
      <c r="F146" s="71" t="s">
        <v>49</v>
      </c>
    </row>
    <row r="147" spans="1:6">
      <c r="A147" s="68" t="s">
        <v>327</v>
      </c>
      <c r="B147" s="69" t="s">
        <v>328</v>
      </c>
      <c r="C147" s="69" t="s">
        <v>46</v>
      </c>
      <c r="D147" s="70" t="s">
        <v>47</v>
      </c>
      <c r="E147" s="70" t="s">
        <v>48</v>
      </c>
      <c r="F147" s="71" t="s">
        <v>49</v>
      </c>
    </row>
    <row r="148" spans="1:6">
      <c r="A148" s="68" t="s">
        <v>329</v>
      </c>
      <c r="B148" s="69" t="s">
        <v>330</v>
      </c>
      <c r="C148" s="69" t="s">
        <v>57</v>
      </c>
      <c r="D148" s="70">
        <v>35.93</v>
      </c>
      <c r="E148" s="72">
        <v>0</v>
      </c>
      <c r="F148" s="71">
        <f>D148*E148</f>
        <v>0</v>
      </c>
    </row>
    <row r="149" spans="1:6">
      <c r="A149" s="68" t="s">
        <v>331</v>
      </c>
      <c r="B149" s="69" t="s">
        <v>332</v>
      </c>
      <c r="C149" s="69" t="s">
        <v>46</v>
      </c>
      <c r="D149" s="70" t="s">
        <v>47</v>
      </c>
      <c r="E149" s="70" t="s">
        <v>48</v>
      </c>
      <c r="F149" s="71" t="s">
        <v>49</v>
      </c>
    </row>
    <row r="150" spans="1:6">
      <c r="A150" s="68" t="s">
        <v>333</v>
      </c>
      <c r="B150" s="69" t="s">
        <v>334</v>
      </c>
      <c r="C150" s="69" t="s">
        <v>57</v>
      </c>
      <c r="D150" s="70">
        <v>35.72</v>
      </c>
      <c r="E150" s="72">
        <v>0</v>
      </c>
      <c r="F150" s="71">
        <f>D150*E150</f>
        <v>0</v>
      </c>
    </row>
    <row r="151" spans="1:6">
      <c r="A151" s="68" t="s">
        <v>335</v>
      </c>
      <c r="B151" s="69" t="s">
        <v>336</v>
      </c>
      <c r="C151" s="69" t="s">
        <v>46</v>
      </c>
      <c r="D151" s="70" t="s">
        <v>47</v>
      </c>
      <c r="E151" s="70" t="s">
        <v>48</v>
      </c>
      <c r="F151" s="71" t="s">
        <v>49</v>
      </c>
    </row>
    <row r="152" spans="1:6" ht="11.25" customHeight="1">
      <c r="A152" s="68" t="s">
        <v>337</v>
      </c>
      <c r="B152" s="69" t="s">
        <v>338</v>
      </c>
      <c r="C152" s="69" t="s">
        <v>103</v>
      </c>
      <c r="D152" s="70">
        <v>34.58</v>
      </c>
      <c r="E152" s="72">
        <v>0</v>
      </c>
      <c r="F152" s="71">
        <f>D152*E152</f>
        <v>0</v>
      </c>
    </row>
    <row r="153" spans="1:6" ht="11.25" customHeight="1">
      <c r="A153" s="68" t="s">
        <v>339</v>
      </c>
      <c r="B153" s="69" t="s">
        <v>340</v>
      </c>
      <c r="C153" s="69" t="s">
        <v>46</v>
      </c>
      <c r="D153" s="70" t="s">
        <v>47</v>
      </c>
      <c r="E153" s="70" t="s">
        <v>48</v>
      </c>
      <c r="F153" s="71" t="s">
        <v>49</v>
      </c>
    </row>
    <row r="154" spans="1:6">
      <c r="A154" s="68" t="s">
        <v>341</v>
      </c>
      <c r="B154" s="69" t="s">
        <v>342</v>
      </c>
      <c r="C154" s="69" t="s">
        <v>103</v>
      </c>
      <c r="D154" s="70">
        <v>4.9000000000000004</v>
      </c>
      <c r="E154" s="72">
        <v>0</v>
      </c>
      <c r="F154" s="71">
        <f>D154*E154</f>
        <v>0</v>
      </c>
    </row>
    <row r="155" spans="1:6">
      <c r="A155" s="68" t="s">
        <v>343</v>
      </c>
      <c r="B155" s="69" t="s">
        <v>344</v>
      </c>
      <c r="C155" s="69" t="s">
        <v>46</v>
      </c>
      <c r="D155" s="70" t="s">
        <v>47</v>
      </c>
      <c r="E155" s="70" t="s">
        <v>48</v>
      </c>
      <c r="F155" s="71" t="s">
        <v>49</v>
      </c>
    </row>
    <row r="156" spans="1:6" ht="11.25" customHeight="1">
      <c r="A156" s="68" t="s">
        <v>345</v>
      </c>
      <c r="B156" s="69" t="s">
        <v>346</v>
      </c>
      <c r="C156" s="69" t="s">
        <v>46</v>
      </c>
      <c r="D156" s="70" t="s">
        <v>47</v>
      </c>
      <c r="E156" s="70" t="s">
        <v>48</v>
      </c>
      <c r="F156" s="71" t="s">
        <v>49</v>
      </c>
    </row>
    <row r="157" spans="1:6">
      <c r="A157" s="68" t="s">
        <v>347</v>
      </c>
      <c r="B157" s="69" t="s">
        <v>348</v>
      </c>
      <c r="C157" s="69" t="s">
        <v>57</v>
      </c>
      <c r="D157" s="70">
        <v>9.16</v>
      </c>
      <c r="E157" s="72">
        <v>0</v>
      </c>
      <c r="F157" s="71">
        <f>D157*E157</f>
        <v>0</v>
      </c>
    </row>
    <row r="158" spans="1:6">
      <c r="A158" s="68" t="s">
        <v>349</v>
      </c>
      <c r="B158" s="69" t="s">
        <v>350</v>
      </c>
      <c r="C158" s="69" t="s">
        <v>46</v>
      </c>
      <c r="D158" s="70" t="s">
        <v>47</v>
      </c>
      <c r="E158" s="70" t="s">
        <v>48</v>
      </c>
      <c r="F158" s="71" t="s">
        <v>49</v>
      </c>
    </row>
    <row r="159" spans="1:6">
      <c r="A159" s="68" t="s">
        <v>351</v>
      </c>
      <c r="B159" s="69" t="s">
        <v>352</v>
      </c>
      <c r="C159" s="69" t="s">
        <v>46</v>
      </c>
      <c r="D159" s="70" t="s">
        <v>47</v>
      </c>
      <c r="E159" s="70" t="s">
        <v>48</v>
      </c>
      <c r="F159" s="71" t="s">
        <v>49</v>
      </c>
    </row>
    <row r="160" spans="1:6">
      <c r="A160" s="68" t="s">
        <v>353</v>
      </c>
      <c r="B160" s="69" t="s">
        <v>354</v>
      </c>
      <c r="C160" s="69" t="s">
        <v>57</v>
      </c>
      <c r="D160" s="70">
        <v>100.11</v>
      </c>
      <c r="E160" s="72">
        <v>0</v>
      </c>
      <c r="F160" s="71">
        <f>D160*E160</f>
        <v>0</v>
      </c>
    </row>
    <row r="161" spans="1:6">
      <c r="A161" s="68" t="s">
        <v>355</v>
      </c>
      <c r="B161" s="69" t="s">
        <v>356</v>
      </c>
      <c r="C161" s="69" t="s">
        <v>46</v>
      </c>
      <c r="D161" s="70" t="s">
        <v>47</v>
      </c>
      <c r="E161" s="70" t="s">
        <v>48</v>
      </c>
      <c r="F161" s="71" t="s">
        <v>49</v>
      </c>
    </row>
    <row r="162" spans="1:6">
      <c r="A162" s="68" t="s">
        <v>357</v>
      </c>
      <c r="B162" s="69" t="s">
        <v>358</v>
      </c>
      <c r="C162" s="69" t="s">
        <v>57</v>
      </c>
      <c r="D162" s="70">
        <v>74.75</v>
      </c>
      <c r="E162" s="72">
        <v>0</v>
      </c>
      <c r="F162" s="71">
        <f>D162*E162</f>
        <v>0</v>
      </c>
    </row>
    <row r="163" spans="1:6">
      <c r="A163" s="68" t="s">
        <v>359</v>
      </c>
      <c r="B163" s="69" t="s">
        <v>360</v>
      </c>
      <c r="C163" s="69" t="s">
        <v>103</v>
      </c>
      <c r="D163" s="70">
        <v>22.54</v>
      </c>
      <c r="E163" s="72">
        <v>0</v>
      </c>
      <c r="F163" s="71">
        <f>D163*E163</f>
        <v>0</v>
      </c>
    </row>
    <row r="164" spans="1:6">
      <c r="A164" s="68" t="s">
        <v>361</v>
      </c>
      <c r="B164" s="69" t="s">
        <v>362</v>
      </c>
      <c r="C164" s="69" t="s">
        <v>57</v>
      </c>
      <c r="D164" s="70">
        <v>18.07</v>
      </c>
      <c r="E164" s="72">
        <v>0</v>
      </c>
      <c r="F164" s="71">
        <f>D164*E164</f>
        <v>0</v>
      </c>
    </row>
    <row r="165" spans="1:6">
      <c r="A165" s="68" t="s">
        <v>363</v>
      </c>
      <c r="B165" s="69" t="s">
        <v>364</v>
      </c>
      <c r="C165" s="69" t="s">
        <v>46</v>
      </c>
      <c r="D165" s="70" t="s">
        <v>47</v>
      </c>
      <c r="E165" s="70" t="s">
        <v>48</v>
      </c>
      <c r="F165" s="71" t="s">
        <v>49</v>
      </c>
    </row>
    <row r="166" spans="1:6">
      <c r="A166" s="68" t="s">
        <v>365</v>
      </c>
      <c r="B166" s="69" t="s">
        <v>366</v>
      </c>
      <c r="C166" s="69" t="s">
        <v>57</v>
      </c>
      <c r="D166" s="70">
        <v>28.4</v>
      </c>
      <c r="E166" s="72">
        <v>0</v>
      </c>
      <c r="F166" s="71">
        <f>D166*E166</f>
        <v>0</v>
      </c>
    </row>
    <row r="167" spans="1:6">
      <c r="A167" s="68" t="s">
        <v>367</v>
      </c>
      <c r="B167" s="69" t="s">
        <v>368</v>
      </c>
      <c r="C167" s="69" t="s">
        <v>46</v>
      </c>
      <c r="D167" s="70" t="s">
        <v>47</v>
      </c>
      <c r="E167" s="70" t="s">
        <v>48</v>
      </c>
      <c r="F167" s="71" t="s">
        <v>49</v>
      </c>
    </row>
    <row r="168" spans="1:6">
      <c r="A168" s="68" t="s">
        <v>369</v>
      </c>
      <c r="B168" s="69" t="s">
        <v>370</v>
      </c>
      <c r="C168" s="69" t="s">
        <v>57</v>
      </c>
      <c r="D168" s="70">
        <v>16.510000000000002</v>
      </c>
      <c r="E168" s="72">
        <v>0</v>
      </c>
      <c r="F168" s="71">
        <f>D168*E168</f>
        <v>0</v>
      </c>
    </row>
    <row r="169" spans="1:6">
      <c r="A169" s="68" t="s">
        <v>371</v>
      </c>
      <c r="B169" s="69" t="s">
        <v>372</v>
      </c>
      <c r="C169" s="69" t="s">
        <v>46</v>
      </c>
      <c r="D169" s="70" t="s">
        <v>47</v>
      </c>
      <c r="E169" s="70" t="s">
        <v>48</v>
      </c>
      <c r="F169" s="71" t="s">
        <v>49</v>
      </c>
    </row>
    <row r="170" spans="1:6">
      <c r="A170" s="68" t="s">
        <v>373</v>
      </c>
      <c r="B170" s="69" t="s">
        <v>374</v>
      </c>
      <c r="C170" s="69" t="s">
        <v>46</v>
      </c>
      <c r="D170" s="70" t="s">
        <v>47</v>
      </c>
      <c r="E170" s="70" t="s">
        <v>48</v>
      </c>
      <c r="F170" s="71" t="s">
        <v>49</v>
      </c>
    </row>
    <row r="171" spans="1:6">
      <c r="A171" s="68" t="s">
        <v>375</v>
      </c>
      <c r="B171" s="69" t="s">
        <v>376</v>
      </c>
      <c r="C171" s="69" t="s">
        <v>57</v>
      </c>
      <c r="D171" s="70">
        <v>4.8499999999999996</v>
      </c>
      <c r="E171" s="72">
        <v>0</v>
      </c>
      <c r="F171" s="71">
        <f>D171*E171</f>
        <v>0</v>
      </c>
    </row>
    <row r="172" spans="1:6">
      <c r="A172" s="68" t="s">
        <v>377</v>
      </c>
      <c r="B172" s="69" t="s">
        <v>378</v>
      </c>
      <c r="C172" s="69" t="s">
        <v>57</v>
      </c>
      <c r="D172" s="70">
        <v>14.71</v>
      </c>
      <c r="E172" s="72">
        <v>0</v>
      </c>
      <c r="F172" s="71">
        <f>D172*E172</f>
        <v>0</v>
      </c>
    </row>
    <row r="173" spans="1:6">
      <c r="A173" s="68" t="s">
        <v>379</v>
      </c>
      <c r="B173" s="69" t="s">
        <v>380</v>
      </c>
      <c r="C173" s="69" t="s">
        <v>46</v>
      </c>
      <c r="D173" s="70" t="s">
        <v>47</v>
      </c>
      <c r="E173" s="70" t="s">
        <v>48</v>
      </c>
      <c r="F173" s="71" t="s">
        <v>49</v>
      </c>
    </row>
    <row r="174" spans="1:6">
      <c r="A174" s="68" t="s">
        <v>381</v>
      </c>
      <c r="B174" s="69" t="s">
        <v>382</v>
      </c>
      <c r="C174" s="69" t="s">
        <v>54</v>
      </c>
      <c r="D174" s="70">
        <v>1</v>
      </c>
      <c r="E174" s="72">
        <v>0</v>
      </c>
      <c r="F174" s="71">
        <f>D174*E174</f>
        <v>0</v>
      </c>
    </row>
    <row r="175" spans="1:6">
      <c r="A175" s="68" t="s">
        <v>383</v>
      </c>
      <c r="B175" s="69" t="s">
        <v>384</v>
      </c>
      <c r="C175" s="69" t="s">
        <v>385</v>
      </c>
      <c r="D175" s="70">
        <v>1</v>
      </c>
      <c r="E175" s="72">
        <v>0</v>
      </c>
      <c r="F175" s="71">
        <f>D175*E175</f>
        <v>0</v>
      </c>
    </row>
    <row r="176" spans="1:6">
      <c r="A176" s="68" t="s">
        <v>386</v>
      </c>
      <c r="B176" s="69" t="s">
        <v>387</v>
      </c>
      <c r="C176" s="69" t="s">
        <v>46</v>
      </c>
      <c r="D176" s="70" t="s">
        <v>47</v>
      </c>
      <c r="E176" s="70" t="s">
        <v>48</v>
      </c>
      <c r="F176" s="71" t="s">
        <v>49</v>
      </c>
    </row>
    <row r="177" spans="1:6">
      <c r="A177" s="73" t="s">
        <v>388</v>
      </c>
      <c r="B177" s="74" t="s">
        <v>389</v>
      </c>
      <c r="C177" s="74" t="s">
        <v>57</v>
      </c>
      <c r="D177" s="75">
        <v>40.79</v>
      </c>
      <c r="E177" s="76">
        <v>0</v>
      </c>
      <c r="F177" s="77">
        <f>D177*E177</f>
        <v>0</v>
      </c>
    </row>
    <row r="178" spans="1:6">
      <c r="A178" s="78" t="s">
        <v>390</v>
      </c>
      <c r="B178" s="79" t="s">
        <v>391</v>
      </c>
      <c r="C178" s="79" t="s">
        <v>390</v>
      </c>
      <c r="D178" s="80" t="s">
        <v>390</v>
      </c>
      <c r="E178" s="80" t="s">
        <v>390</v>
      </c>
      <c r="F178" s="81">
        <f>SUM(F10:F177)</f>
        <v>0</v>
      </c>
    </row>
  </sheetData>
  <sheetProtection password="E066" sheet="1" objects="1" scenarios="1" selectLockedCells="1"/>
  <mergeCells count="9">
    <mergeCell ref="B6:B7"/>
    <mergeCell ref="C6:C7"/>
    <mergeCell ref="D6:D7"/>
    <mergeCell ref="E6:E7"/>
    <mergeCell ref="F6:F7"/>
    <mergeCell ref="A1:E1"/>
    <mergeCell ref="A2:F2"/>
    <mergeCell ref="A6:A7"/>
    <mergeCell ref="B4:E4"/>
  </mergeCells>
  <phoneticPr fontId="8" type="noConversion"/>
  <printOptions horizontalCentered="1"/>
  <pageMargins left="0.42" right="0" top="0.75" bottom="0.94" header="0" footer="0.75"/>
  <pageSetup paperSize="9" scale="98" fitToHeight="0" orientation="portrait" verticalDpi="0" r:id="rId1"/>
  <headerFooter alignWithMargins="0">
    <oddFooter>&amp;R&amp;"Verdana,Negrito itálico"&amp;10Página 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N20"/>
  <sheetViews>
    <sheetView showGridLines="0" showZeros="0" zoomScaleNormal="100" zoomScaleSheetLayoutView="100" workbookViewId="0">
      <pane xSplit="4" ySplit="7" topLeftCell="E8" activePane="bottomRight" state="frozen"/>
      <selection activeCell="B4" sqref="B4"/>
      <selection pane="topRight" activeCell="B4" sqref="B4"/>
      <selection pane="bottomLeft" activeCell="B4" sqref="B4"/>
      <selection pane="bottomRight" activeCell="C9" sqref="C9"/>
    </sheetView>
  </sheetViews>
  <sheetFormatPr defaultColWidth="7.28515625" defaultRowHeight="12.75"/>
  <cols>
    <col min="1" max="1" width="8.5703125" style="1" customWidth="1"/>
    <col min="2" max="2" width="32" style="1" customWidth="1"/>
    <col min="3" max="3" width="11.7109375" style="1" customWidth="1"/>
    <col min="4" max="4" width="5.7109375" style="20" customWidth="1"/>
    <col min="5" max="14" width="5.7109375" style="1" customWidth="1"/>
    <col min="15" max="16384" width="7.28515625" style="1"/>
  </cols>
  <sheetData>
    <row r="1" spans="1:14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s="28" customFormat="1" ht="18.75" customHeight="1">
      <c r="A2" s="131" t="s">
        <v>606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0.5" customHeight="1">
      <c r="A3" s="2" t="s">
        <v>36</v>
      </c>
      <c r="B3" s="2" t="str">
        <f>'MG-90'!B4:E4</f>
        <v>(nome do conjunto)</v>
      </c>
      <c r="C3" s="2"/>
      <c r="D3" s="5"/>
      <c r="E3" s="2"/>
      <c r="G3" s="2"/>
      <c r="H3" s="2"/>
    </row>
    <row r="4" spans="1:14" ht="10.5" customHeight="1">
      <c r="A4" s="2" t="s">
        <v>39</v>
      </c>
      <c r="B4" s="102" t="str">
        <f>'MG-90'!B5</f>
        <v>(nome da cidade)</v>
      </c>
      <c r="C4" s="2"/>
      <c r="D4" s="5"/>
      <c r="E4" s="2"/>
      <c r="G4" s="2"/>
      <c r="H4" s="2"/>
    </row>
    <row r="5" spans="1:14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  <c r="M5" s="135"/>
      <c r="N5" s="135"/>
    </row>
    <row r="6" spans="1:14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  <c r="M6" s="129" t="s">
        <v>30</v>
      </c>
      <c r="N6" s="130"/>
    </row>
    <row r="7" spans="1:14" ht="12" customHeight="1">
      <c r="A7" s="8"/>
      <c r="B7" s="145"/>
      <c r="C7" s="141"/>
      <c r="D7" s="10" t="s">
        <v>3</v>
      </c>
      <c r="E7" s="12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  <c r="M7" s="12" t="s">
        <v>4</v>
      </c>
      <c r="N7" s="12" t="s">
        <v>5</v>
      </c>
    </row>
    <row r="8" spans="1:14" ht="11.1" customHeight="1">
      <c r="A8" s="103"/>
      <c r="B8" s="111"/>
      <c r="C8" s="14"/>
      <c r="D8" s="39"/>
      <c r="E8" s="30"/>
      <c r="F8" s="31">
        <f t="shared" ref="F8:F16" si="0">E8</f>
        <v>0</v>
      </c>
      <c r="G8" s="30"/>
      <c r="H8" s="31">
        <f t="shared" ref="H8:H16" si="1">F8+G8</f>
        <v>0</v>
      </c>
      <c r="I8" s="30"/>
      <c r="J8" s="31">
        <f t="shared" ref="J8:J16" si="2">H8+I8</f>
        <v>0</v>
      </c>
      <c r="K8" s="30"/>
      <c r="L8" s="31">
        <f t="shared" ref="L8:L16" si="3">J8+K8</f>
        <v>0</v>
      </c>
      <c r="M8" s="30"/>
      <c r="N8" s="31">
        <f t="shared" ref="N8:N16" si="4">L8+M8</f>
        <v>0</v>
      </c>
    </row>
    <row r="9" spans="1:14" ht="11.1" customHeight="1">
      <c r="A9" s="103"/>
      <c r="B9" s="111" t="str">
        <f>CONCATENATE('MG-90'!B3," uhs MG-90-I-2-36 (Radier - Tipo 01)")</f>
        <v>30 uhs MG-90-I-2-36 (Radier - Tipo 01)</v>
      </c>
      <c r="C9" s="15">
        <f>'Cronog 150 dias'!C178</f>
        <v>0</v>
      </c>
      <c r="D9" s="33" t="str">
        <f>IF(OR(ISBLANK(C9),C9=0)," ",C9/C$18*100)</f>
        <v xml:space="preserve"> </v>
      </c>
      <c r="E9" s="62">
        <f>'Cronog 150 dias'!E178</f>
        <v>0</v>
      </c>
      <c r="F9" s="37">
        <f t="shared" si="0"/>
        <v>0</v>
      </c>
      <c r="G9" s="62">
        <f>'Cronog 150 dias'!G178</f>
        <v>0</v>
      </c>
      <c r="H9" s="37">
        <f t="shared" si="1"/>
        <v>0</v>
      </c>
      <c r="I9" s="62">
        <f>'Cronog 150 dias'!I178</f>
        <v>0</v>
      </c>
      <c r="J9" s="37">
        <f t="shared" si="2"/>
        <v>0</v>
      </c>
      <c r="K9" s="62">
        <f>'Cronog 150 dias'!K178</f>
        <v>0</v>
      </c>
      <c r="L9" s="37">
        <f t="shared" si="3"/>
        <v>0</v>
      </c>
      <c r="M9" s="62">
        <f>'Cronog 150 dias'!M178</f>
        <v>0</v>
      </c>
      <c r="N9" s="37">
        <f t="shared" si="4"/>
        <v>0</v>
      </c>
    </row>
    <row r="10" spans="1:14" ht="11.1" customHeight="1">
      <c r="A10" s="103"/>
      <c r="B10" s="111"/>
      <c r="C10" s="14"/>
      <c r="D10" s="39"/>
      <c r="E10" s="30"/>
      <c r="F10" s="31">
        <f t="shared" si="0"/>
        <v>0</v>
      </c>
      <c r="G10" s="30"/>
      <c r="H10" s="31">
        <f t="shared" si="1"/>
        <v>0</v>
      </c>
      <c r="I10" s="30"/>
      <c r="J10" s="31">
        <f t="shared" si="2"/>
        <v>0</v>
      </c>
      <c r="K10" s="30"/>
      <c r="L10" s="31">
        <f t="shared" si="3"/>
        <v>0</v>
      </c>
      <c r="M10" s="30"/>
      <c r="N10" s="31">
        <f t="shared" si="4"/>
        <v>0</v>
      </c>
    </row>
    <row r="11" spans="1:14" ht="11.1" customHeight="1">
      <c r="A11" s="103"/>
      <c r="B11" s="111" t="s">
        <v>607</v>
      </c>
      <c r="C11" s="15">
        <f>'Cronog 150 dias infra'!C54</f>
        <v>0</v>
      </c>
      <c r="D11" s="33" t="str">
        <f>IF(OR(ISBLANK(C11),C11=0)," ",C11/C$18*100)</f>
        <v xml:space="preserve"> </v>
      </c>
      <c r="E11" s="62">
        <f>'Cronog 150 dias infra'!E54</f>
        <v>0</v>
      </c>
      <c r="F11" s="37">
        <f t="shared" si="0"/>
        <v>0</v>
      </c>
      <c r="G11" s="62">
        <f>'Cronog 150 dias infra'!G54</f>
        <v>0</v>
      </c>
      <c r="H11" s="37">
        <f t="shared" si="1"/>
        <v>0</v>
      </c>
      <c r="I11" s="62">
        <f>'Cronog 150 dias infra'!I54</f>
        <v>0</v>
      </c>
      <c r="J11" s="37">
        <f t="shared" si="2"/>
        <v>0</v>
      </c>
      <c r="K11" s="62">
        <f>'Cronog 150 dias infra'!K54</f>
        <v>0</v>
      </c>
      <c r="L11" s="37">
        <f t="shared" si="3"/>
        <v>0</v>
      </c>
      <c r="M11" s="62">
        <f>'Cronog 150 dias infra'!M54</f>
        <v>0</v>
      </c>
      <c r="N11" s="37">
        <f t="shared" si="4"/>
        <v>0</v>
      </c>
    </row>
    <row r="12" spans="1:14" ht="11.1" customHeight="1">
      <c r="A12" s="103"/>
      <c r="B12" s="111"/>
      <c r="C12" s="14"/>
      <c r="D12" s="39"/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  <c r="M12" s="30"/>
      <c r="N12" s="31">
        <f t="shared" si="4"/>
        <v>0</v>
      </c>
    </row>
    <row r="13" spans="1:14" ht="11.1" customHeight="1">
      <c r="A13" s="103"/>
      <c r="B13" s="111" t="str">
        <f>CONCATENATE("Instalações Provisórias para 30uh (x",Canteiro30!B3,")")</f>
        <v>Instalações Provisórias para 30uh (x1)</v>
      </c>
      <c r="C13" s="15">
        <f>'Cronog 30 dias cant30'!C80</f>
        <v>0</v>
      </c>
      <c r="D13" s="33" t="str">
        <f>IF(OR(ISBLANK(C13),C13=0)," ",C13/C$18*100)</f>
        <v xml:space="preserve"> </v>
      </c>
      <c r="E13" s="62">
        <f>'Cronog 30 dias cant30'!E80</f>
        <v>0</v>
      </c>
      <c r="F13" s="37">
        <f t="shared" si="0"/>
        <v>0</v>
      </c>
      <c r="G13" s="62"/>
      <c r="H13" s="37">
        <f t="shared" si="1"/>
        <v>0</v>
      </c>
      <c r="I13" s="62"/>
      <c r="J13" s="37">
        <f t="shared" si="2"/>
        <v>0</v>
      </c>
      <c r="K13" s="62"/>
      <c r="L13" s="37">
        <f t="shared" si="3"/>
        <v>0</v>
      </c>
      <c r="M13" s="62"/>
      <c r="N13" s="37">
        <f t="shared" si="4"/>
        <v>0</v>
      </c>
    </row>
    <row r="14" spans="1:14" ht="11.1" customHeight="1">
      <c r="A14" s="103"/>
      <c r="B14" s="111"/>
      <c r="C14" s="14"/>
      <c r="D14" s="39"/>
      <c r="E14" s="30"/>
      <c r="F14" s="31">
        <f t="shared" si="0"/>
        <v>0</v>
      </c>
      <c r="G14" s="30"/>
      <c r="H14" s="31">
        <f t="shared" si="1"/>
        <v>0</v>
      </c>
      <c r="I14" s="30"/>
      <c r="J14" s="31">
        <f t="shared" si="2"/>
        <v>0</v>
      </c>
      <c r="K14" s="30"/>
      <c r="L14" s="31">
        <f t="shared" si="3"/>
        <v>0</v>
      </c>
      <c r="M14" s="30"/>
      <c r="N14" s="31">
        <f t="shared" si="4"/>
        <v>0</v>
      </c>
    </row>
    <row r="15" spans="1:14" ht="11.1" customHeight="1">
      <c r="A15" s="109"/>
      <c r="B15" s="111" t="str">
        <f>CONCATENATE("Instalações Provisórias para 50uh (x",Canteiro50!B3,")")</f>
        <v>Instalações Provisórias para 50uh (x1)</v>
      </c>
      <c r="C15" s="15">
        <f>'Cronog 30 dias cant50'!C80</f>
        <v>0</v>
      </c>
      <c r="D15" s="33" t="str">
        <f>IF(OR(ISBLANK(C15),C15=0)," ",C15/C$18*100)</f>
        <v xml:space="preserve"> </v>
      </c>
      <c r="E15" s="62">
        <f>'Cronog 30 dias cant50'!E80</f>
        <v>0</v>
      </c>
      <c r="F15" s="37">
        <f t="shared" si="0"/>
        <v>0</v>
      </c>
      <c r="G15" s="62"/>
      <c r="H15" s="37">
        <f t="shared" si="1"/>
        <v>0</v>
      </c>
      <c r="I15" s="62"/>
      <c r="J15" s="37">
        <f t="shared" si="2"/>
        <v>0</v>
      </c>
      <c r="K15" s="62"/>
      <c r="L15" s="37">
        <f t="shared" si="3"/>
        <v>0</v>
      </c>
      <c r="M15" s="62"/>
      <c r="N15" s="37">
        <f t="shared" si="4"/>
        <v>0</v>
      </c>
    </row>
    <row r="16" spans="1:14" ht="11.1" customHeight="1">
      <c r="A16" s="110"/>
      <c r="B16" s="112"/>
      <c r="C16" s="113"/>
      <c r="D16" s="114"/>
      <c r="E16" s="115"/>
      <c r="F16" s="116">
        <f t="shared" si="0"/>
        <v>0</v>
      </c>
      <c r="G16" s="115"/>
      <c r="H16" s="116">
        <f t="shared" si="1"/>
        <v>0</v>
      </c>
      <c r="I16" s="115"/>
      <c r="J16" s="116">
        <f t="shared" si="2"/>
        <v>0</v>
      </c>
      <c r="K16" s="115"/>
      <c r="L16" s="116">
        <f t="shared" si="3"/>
        <v>0</v>
      </c>
      <c r="M16" s="115"/>
      <c r="N16" s="116">
        <f t="shared" si="4"/>
        <v>0</v>
      </c>
    </row>
    <row r="17" spans="1:14" ht="6.75" customHeight="1">
      <c r="A17" s="104"/>
      <c r="B17" s="105"/>
      <c r="C17" s="106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ht="18" customHeight="1">
      <c r="A18" s="16" t="s">
        <v>6</v>
      </c>
      <c r="B18" s="17"/>
      <c r="C18" s="18">
        <f>SUM(C8:C16)</f>
        <v>0</v>
      </c>
      <c r="D18" s="19">
        <f>SUM(D8:D16)</f>
        <v>0</v>
      </c>
      <c r="E18" s="34">
        <f>SUMPRODUCT(E8:E16,$D$8:$D$16)/100</f>
        <v>0</v>
      </c>
      <c r="F18" s="36">
        <f>E18</f>
        <v>0</v>
      </c>
      <c r="G18" s="34">
        <f>SUMPRODUCT(G8:G16,$D$8:$D$16)/100</f>
        <v>0</v>
      </c>
      <c r="H18" s="36">
        <f>F18+G18</f>
        <v>0</v>
      </c>
      <c r="I18" s="34">
        <f>SUMPRODUCT(I8:I16,$D$8:$D$16)/100</f>
        <v>0</v>
      </c>
      <c r="J18" s="36">
        <f>H18+I18</f>
        <v>0</v>
      </c>
      <c r="K18" s="34">
        <f>SUMPRODUCT(K8:K16,$D$8:$D$16)/100</f>
        <v>0</v>
      </c>
      <c r="L18" s="36">
        <f>J18+K18</f>
        <v>0</v>
      </c>
      <c r="M18" s="34">
        <f>SUMPRODUCT(M8:M16,$D$8:$D$16)/100</f>
        <v>0</v>
      </c>
      <c r="N18" s="36">
        <f>L18+M18</f>
        <v>0</v>
      </c>
    </row>
    <row r="19" spans="1:14" ht="11.1" customHeight="1"/>
    <row r="20" spans="1:14">
      <c r="E20" s="2"/>
      <c r="F20" s="2"/>
      <c r="K20" s="21"/>
      <c r="L20" s="2"/>
      <c r="M20" s="2"/>
    </row>
  </sheetData>
  <sheetProtection password="E066" sheet="1" objects="1" scenarios="1" deleteRows="0"/>
  <mergeCells count="10">
    <mergeCell ref="A1:N1"/>
    <mergeCell ref="A2:N2"/>
    <mergeCell ref="B5:B7"/>
    <mergeCell ref="C5:C7"/>
    <mergeCell ref="E5:N5"/>
    <mergeCell ref="E6:F6"/>
    <mergeCell ref="G6:H6"/>
    <mergeCell ref="I6:J6"/>
    <mergeCell ref="K6:L6"/>
    <mergeCell ref="M6:N6"/>
  </mergeCells>
  <printOptions horizontalCentered="1" verticalCentered="1"/>
  <pageMargins left="0.39370078740157483" right="0.39370078740157483" top="0.39370078740157483" bottom="0.39370078740157483" header="0.19685039370078741" footer="7.874015748031496E-2"/>
  <pageSetup paperSize="9" scale="90" fitToHeight="3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zoomScaleNormal="100" zoomScaleSheetLayoutView="100" workbookViewId="0">
      <pane xSplit="4" ySplit="7" topLeftCell="E8" activePane="bottomRight" state="frozen"/>
      <selection activeCell="B4" sqref="B4"/>
      <selection pane="topRight" activeCell="B4" sqref="B4"/>
      <selection pane="bottomLeft" activeCell="B4" sqref="B4"/>
      <selection pane="bottomRight" activeCell="C9" sqref="C9"/>
    </sheetView>
  </sheetViews>
  <sheetFormatPr defaultColWidth="7.28515625" defaultRowHeight="12.75"/>
  <cols>
    <col min="1" max="1" width="8.5703125" style="1" customWidth="1"/>
    <col min="2" max="2" width="32" style="1" customWidth="1"/>
    <col min="3" max="3" width="11.7109375" style="1" customWidth="1"/>
    <col min="4" max="4" width="5.7109375" style="20" customWidth="1"/>
    <col min="5" max="12" width="5.7109375" style="1" customWidth="1"/>
    <col min="13" max="16384" width="7.28515625" style="1"/>
  </cols>
  <sheetData>
    <row r="1" spans="1:12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s="28" customFormat="1" ht="18.75" customHeight="1">
      <c r="A2" s="131" t="s">
        <v>606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0.5" customHeight="1">
      <c r="A3" s="2" t="s">
        <v>36</v>
      </c>
      <c r="B3" s="2" t="str">
        <f>'MG-90'!B4:E4</f>
        <v>(nome do conjunto)</v>
      </c>
      <c r="C3" s="2"/>
      <c r="D3" s="5"/>
      <c r="E3" s="2"/>
      <c r="G3" s="2"/>
      <c r="H3" s="2"/>
    </row>
    <row r="4" spans="1:12" ht="10.5" customHeight="1">
      <c r="A4" s="2" t="s">
        <v>39</v>
      </c>
      <c r="B4" s="102" t="str">
        <f>'MG-90'!B5</f>
        <v>(nome da cidade)</v>
      </c>
      <c r="C4" s="2"/>
      <c r="D4" s="5"/>
      <c r="E4" s="2"/>
      <c r="G4" s="2"/>
      <c r="H4" s="2"/>
    </row>
    <row r="5" spans="1:12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</row>
    <row r="6" spans="1:12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</row>
    <row r="7" spans="1:12" ht="12" customHeight="1">
      <c r="A7" s="8"/>
      <c r="B7" s="145"/>
      <c r="C7" s="141"/>
      <c r="D7" s="10" t="s">
        <v>3</v>
      </c>
      <c r="E7" s="12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</row>
    <row r="8" spans="1:12" ht="11.1" customHeight="1">
      <c r="A8" s="103"/>
      <c r="B8" s="111"/>
      <c r="C8" s="14"/>
      <c r="D8" s="39"/>
      <c r="E8" s="30"/>
      <c r="F8" s="31">
        <f t="shared" ref="F8:F16" si="0">E8</f>
        <v>0</v>
      </c>
      <c r="G8" s="30"/>
      <c r="H8" s="31">
        <f t="shared" ref="H8:H16" si="1">F8+G8</f>
        <v>0</v>
      </c>
      <c r="I8" s="30"/>
      <c r="J8" s="31">
        <f t="shared" ref="J8:J16" si="2">H8+I8</f>
        <v>0</v>
      </c>
      <c r="K8" s="30"/>
      <c r="L8" s="31">
        <f t="shared" ref="L8:L16" si="3">J8+K8</f>
        <v>0</v>
      </c>
    </row>
    <row r="9" spans="1:12" ht="11.1" customHeight="1">
      <c r="A9" s="103"/>
      <c r="B9" s="111" t="str">
        <f>CONCATENATE('MG-90'!B3," uhs MG-90-I-2-36 (Radier - Tipo 01)")</f>
        <v>30 uhs MG-90-I-2-36 (Radier - Tipo 01)</v>
      </c>
      <c r="C9" s="15">
        <f>'Cronog 120 dias'!C178</f>
        <v>0</v>
      </c>
      <c r="D9" s="33" t="str">
        <f>IF(OR(ISBLANK(C9),C9=0)," ",C9/C$18*100)</f>
        <v xml:space="preserve"> </v>
      </c>
      <c r="E9" s="62">
        <f>'Cronog 120 dias'!E178</f>
        <v>0</v>
      </c>
      <c r="F9" s="37">
        <f t="shared" si="0"/>
        <v>0</v>
      </c>
      <c r="G9" s="62">
        <f>'Cronog 120 dias'!G178</f>
        <v>0</v>
      </c>
      <c r="H9" s="37">
        <f t="shared" si="1"/>
        <v>0</v>
      </c>
      <c r="I9" s="62">
        <f>'Cronog 120 dias'!I178</f>
        <v>0</v>
      </c>
      <c r="J9" s="37">
        <f t="shared" si="2"/>
        <v>0</v>
      </c>
      <c r="K9" s="62">
        <f>'Cronog 120 dias'!K178</f>
        <v>0</v>
      </c>
      <c r="L9" s="37">
        <f t="shared" si="3"/>
        <v>0</v>
      </c>
    </row>
    <row r="10" spans="1:12" ht="11.1" customHeight="1">
      <c r="A10" s="103"/>
      <c r="B10" s="111"/>
      <c r="C10" s="14"/>
      <c r="D10" s="39"/>
      <c r="E10" s="30"/>
      <c r="F10" s="31">
        <f t="shared" si="0"/>
        <v>0</v>
      </c>
      <c r="G10" s="30"/>
      <c r="H10" s="31">
        <f t="shared" si="1"/>
        <v>0</v>
      </c>
      <c r="I10" s="30"/>
      <c r="J10" s="31">
        <f t="shared" si="2"/>
        <v>0</v>
      </c>
      <c r="K10" s="30"/>
      <c r="L10" s="31">
        <f t="shared" si="3"/>
        <v>0</v>
      </c>
    </row>
    <row r="11" spans="1:12" ht="11.1" customHeight="1">
      <c r="A11" s="103"/>
      <c r="B11" s="111" t="s">
        <v>607</v>
      </c>
      <c r="C11" s="15">
        <f>'Cronog 120 dias infra'!C54</f>
        <v>0</v>
      </c>
      <c r="D11" s="33" t="str">
        <f>IF(OR(ISBLANK(C11),C11=0)," ",C11/C$18*100)</f>
        <v xml:space="preserve"> </v>
      </c>
      <c r="E11" s="62">
        <f>'Cronog 120 dias infra'!E54</f>
        <v>0</v>
      </c>
      <c r="F11" s="37">
        <f t="shared" si="0"/>
        <v>0</v>
      </c>
      <c r="G11" s="62">
        <f>'Cronog 120 dias infra'!G54</f>
        <v>0</v>
      </c>
      <c r="H11" s="37">
        <f t="shared" si="1"/>
        <v>0</v>
      </c>
      <c r="I11" s="62">
        <f>'Cronog 120 dias infra'!I54</f>
        <v>0</v>
      </c>
      <c r="J11" s="37">
        <f t="shared" si="2"/>
        <v>0</v>
      </c>
      <c r="K11" s="62">
        <f>'Cronog 120 dias infra'!K54</f>
        <v>0</v>
      </c>
      <c r="L11" s="37">
        <f t="shared" si="3"/>
        <v>0</v>
      </c>
    </row>
    <row r="12" spans="1:12" ht="11.1" customHeight="1">
      <c r="A12" s="103"/>
      <c r="B12" s="111"/>
      <c r="C12" s="14"/>
      <c r="D12" s="39"/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</row>
    <row r="13" spans="1:12" ht="11.1" customHeight="1">
      <c r="A13" s="103"/>
      <c r="B13" s="111" t="str">
        <f>CONCATENATE("Instalações Provisórias para 30uh (x",Canteiro30!B3,")")</f>
        <v>Instalações Provisórias para 30uh (x1)</v>
      </c>
      <c r="C13" s="15">
        <f>'Cronog 30 dias cant30'!C80</f>
        <v>0</v>
      </c>
      <c r="D13" s="33" t="str">
        <f>IF(OR(ISBLANK(C13),C13=0)," ",C13/C$18*100)</f>
        <v xml:space="preserve"> </v>
      </c>
      <c r="E13" s="62">
        <f>'Cronog 30 dias cant30'!E80</f>
        <v>0</v>
      </c>
      <c r="F13" s="37">
        <f t="shared" si="0"/>
        <v>0</v>
      </c>
      <c r="G13" s="62"/>
      <c r="H13" s="37">
        <f t="shared" si="1"/>
        <v>0</v>
      </c>
      <c r="I13" s="62"/>
      <c r="J13" s="37">
        <f t="shared" si="2"/>
        <v>0</v>
      </c>
      <c r="K13" s="62"/>
      <c r="L13" s="37">
        <f t="shared" si="3"/>
        <v>0</v>
      </c>
    </row>
    <row r="14" spans="1:12" ht="11.1" customHeight="1">
      <c r="A14" s="103"/>
      <c r="B14" s="111"/>
      <c r="C14" s="14"/>
      <c r="D14" s="39"/>
      <c r="E14" s="30"/>
      <c r="F14" s="31">
        <f t="shared" si="0"/>
        <v>0</v>
      </c>
      <c r="G14" s="30"/>
      <c r="H14" s="31">
        <f t="shared" si="1"/>
        <v>0</v>
      </c>
      <c r="I14" s="30"/>
      <c r="J14" s="31">
        <f t="shared" si="2"/>
        <v>0</v>
      </c>
      <c r="K14" s="30"/>
      <c r="L14" s="31">
        <f t="shared" si="3"/>
        <v>0</v>
      </c>
    </row>
    <row r="15" spans="1:12" ht="11.1" customHeight="1">
      <c r="A15" s="109"/>
      <c r="B15" s="111" t="str">
        <f>CONCATENATE("Instalações Provisórias para 50uh (x",Canteiro50!B3,")")</f>
        <v>Instalações Provisórias para 50uh (x1)</v>
      </c>
      <c r="C15" s="15">
        <f>'Cronog 30 dias cant50'!C80</f>
        <v>0</v>
      </c>
      <c r="D15" s="33" t="str">
        <f>IF(OR(ISBLANK(C15),C15=0)," ",C15/C$18*100)</f>
        <v xml:space="preserve"> </v>
      </c>
      <c r="E15" s="62">
        <f>'Cronog 30 dias cant50'!E80</f>
        <v>0</v>
      </c>
      <c r="F15" s="37">
        <f t="shared" si="0"/>
        <v>0</v>
      </c>
      <c r="G15" s="62"/>
      <c r="H15" s="37">
        <f t="shared" si="1"/>
        <v>0</v>
      </c>
      <c r="I15" s="62"/>
      <c r="J15" s="37">
        <f t="shared" si="2"/>
        <v>0</v>
      </c>
      <c r="K15" s="62"/>
      <c r="L15" s="37">
        <f t="shared" si="3"/>
        <v>0</v>
      </c>
    </row>
    <row r="16" spans="1:12" ht="11.1" customHeight="1">
      <c r="A16" s="110"/>
      <c r="B16" s="112"/>
      <c r="C16" s="113"/>
      <c r="D16" s="114"/>
      <c r="E16" s="115"/>
      <c r="F16" s="116">
        <f t="shared" si="0"/>
        <v>0</v>
      </c>
      <c r="G16" s="115"/>
      <c r="H16" s="116">
        <f t="shared" si="1"/>
        <v>0</v>
      </c>
      <c r="I16" s="115"/>
      <c r="J16" s="116">
        <f t="shared" si="2"/>
        <v>0</v>
      </c>
      <c r="K16" s="115"/>
      <c r="L16" s="116">
        <f t="shared" si="3"/>
        <v>0</v>
      </c>
    </row>
    <row r="17" spans="1:12" ht="6.75" customHeight="1">
      <c r="A17" s="104"/>
      <c r="B17" s="105"/>
      <c r="C17" s="106"/>
      <c r="D17" s="107"/>
      <c r="E17" s="108"/>
      <c r="F17" s="108"/>
      <c r="G17" s="108"/>
      <c r="H17" s="108"/>
      <c r="I17" s="108"/>
      <c r="J17" s="108"/>
      <c r="K17" s="108"/>
      <c r="L17" s="108"/>
    </row>
    <row r="18" spans="1:12" ht="18" customHeight="1">
      <c r="A18" s="16" t="s">
        <v>6</v>
      </c>
      <c r="B18" s="17"/>
      <c r="C18" s="18">
        <f>SUM(C8:C16)</f>
        <v>0</v>
      </c>
      <c r="D18" s="19">
        <f>SUM(D8:D16)</f>
        <v>0</v>
      </c>
      <c r="E18" s="34">
        <f>SUMPRODUCT(E8:E16,$D$8:$D$16)/100</f>
        <v>0</v>
      </c>
      <c r="F18" s="36">
        <f>E18</f>
        <v>0</v>
      </c>
      <c r="G18" s="34">
        <f>SUMPRODUCT(G8:G16,$D$8:$D$16)/100</f>
        <v>0</v>
      </c>
      <c r="H18" s="36">
        <f>F18+G18</f>
        <v>0</v>
      </c>
      <c r="I18" s="34">
        <f>SUMPRODUCT(I8:I16,$D$8:$D$16)/100</f>
        <v>0</v>
      </c>
      <c r="J18" s="36">
        <f>H18+I18</f>
        <v>0</v>
      </c>
      <c r="K18" s="34">
        <f>SUMPRODUCT(K8:K16,$D$8:$D$16)/100</f>
        <v>0</v>
      </c>
      <c r="L18" s="36">
        <f>J18+K18</f>
        <v>0</v>
      </c>
    </row>
    <row r="19" spans="1:12" ht="11.1" customHeight="1"/>
    <row r="20" spans="1:12">
      <c r="E20" s="2"/>
      <c r="F20" s="2"/>
      <c r="K20" s="21"/>
      <c r="L20" s="2"/>
    </row>
  </sheetData>
  <mergeCells count="9">
    <mergeCell ref="A1:L1"/>
    <mergeCell ref="A2:L2"/>
    <mergeCell ref="B5:B7"/>
    <mergeCell ref="C5:C7"/>
    <mergeCell ref="E5:L5"/>
    <mergeCell ref="E6:F6"/>
    <mergeCell ref="G6:H6"/>
    <mergeCell ref="I6:J6"/>
    <mergeCell ref="K6:L6"/>
  </mergeCells>
  <printOptions horizontalCentered="1" verticalCentered="1"/>
  <pageMargins left="0.39370078740157483" right="0.39370078740157483" top="0.39370078740157483" bottom="0.39370078740157483" header="0.19685039370078741" footer="7.874015748031496E-2"/>
  <pageSetup paperSize="9" scale="90" fitToHeight="3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Zeros="0" zoomScaleNormal="100" zoomScaleSheetLayoutView="100" workbookViewId="0">
      <pane xSplit="4" ySplit="7" topLeftCell="E8" activePane="bottomRight" state="frozen"/>
      <selection activeCell="B4" sqref="B4"/>
      <selection pane="topRight" activeCell="B4" sqref="B4"/>
      <selection pane="bottomLeft" activeCell="B4" sqref="B4"/>
      <selection pane="bottomRight" activeCell="C9" sqref="C9"/>
    </sheetView>
  </sheetViews>
  <sheetFormatPr defaultColWidth="7.28515625" defaultRowHeight="12.75"/>
  <cols>
    <col min="1" max="1" width="8.5703125" style="1" customWidth="1"/>
    <col min="2" max="2" width="32" style="1" customWidth="1"/>
    <col min="3" max="3" width="11.7109375" style="1" customWidth="1"/>
    <col min="4" max="4" width="5.7109375" style="20" customWidth="1"/>
    <col min="5" max="10" width="5.7109375" style="1" customWidth="1"/>
    <col min="11" max="16384" width="7.28515625" style="1"/>
  </cols>
  <sheetData>
    <row r="1" spans="1:10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s="28" customFormat="1" ht="18.75" customHeight="1">
      <c r="A2" s="131" t="s">
        <v>606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0.5" customHeight="1">
      <c r="A3" s="2" t="s">
        <v>36</v>
      </c>
      <c r="B3" s="2" t="str">
        <f>'MG-90'!B4:E4</f>
        <v>(nome do conjunto)</v>
      </c>
      <c r="C3" s="2"/>
      <c r="D3" s="5"/>
      <c r="E3" s="2"/>
      <c r="G3" s="2"/>
      <c r="H3" s="2"/>
    </row>
    <row r="4" spans="1:10" ht="10.5" customHeight="1">
      <c r="A4" s="2" t="s">
        <v>39</v>
      </c>
      <c r="B4" s="102" t="str">
        <f>'MG-90'!B5</f>
        <v>(nome da cidade)</v>
      </c>
      <c r="C4" s="2"/>
      <c r="D4" s="5"/>
      <c r="E4" s="2"/>
      <c r="G4" s="2"/>
      <c r="H4" s="2"/>
    </row>
    <row r="5" spans="1:10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</row>
    <row r="6" spans="1:10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</row>
    <row r="7" spans="1:10" ht="12" customHeight="1">
      <c r="A7" s="8"/>
      <c r="B7" s="145"/>
      <c r="C7" s="141"/>
      <c r="D7" s="10" t="s">
        <v>3</v>
      </c>
      <c r="E7" s="12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</row>
    <row r="8" spans="1:10" ht="11.1" customHeight="1">
      <c r="A8" s="103"/>
      <c r="B8" s="111"/>
      <c r="C8" s="14"/>
      <c r="D8" s="39"/>
      <c r="E8" s="30"/>
      <c r="F8" s="31">
        <f t="shared" ref="F8:F16" si="0">E8</f>
        <v>0</v>
      </c>
      <c r="G8" s="30"/>
      <c r="H8" s="31">
        <f t="shared" ref="H8:H16" si="1">F8+G8</f>
        <v>0</v>
      </c>
      <c r="I8" s="30"/>
      <c r="J8" s="31">
        <f t="shared" ref="J8:J16" si="2">H8+I8</f>
        <v>0</v>
      </c>
    </row>
    <row r="9" spans="1:10" ht="11.1" customHeight="1">
      <c r="A9" s="103"/>
      <c r="B9" s="111" t="str">
        <f>CONCATENATE('MG-90'!B3," uhs MG-90-I-2-36 (Radier - Tipo 01)")</f>
        <v>30 uhs MG-90-I-2-36 (Radier - Tipo 01)</v>
      </c>
      <c r="C9" s="15">
        <f>'Cronog 90 dias'!C178</f>
        <v>0</v>
      </c>
      <c r="D9" s="33" t="str">
        <f>IF(OR(ISBLANK(C9),C9=0)," ",C9/C$18*100)</f>
        <v xml:space="preserve"> </v>
      </c>
      <c r="E9" s="62">
        <f>'Cronog 90 dias'!E178</f>
        <v>0</v>
      </c>
      <c r="F9" s="37">
        <f t="shared" si="0"/>
        <v>0</v>
      </c>
      <c r="G9" s="62">
        <f>'Cronog 90 dias'!G178</f>
        <v>0</v>
      </c>
      <c r="H9" s="37">
        <f t="shared" si="1"/>
        <v>0</v>
      </c>
      <c r="I9" s="62">
        <f>'Cronog 90 dias'!I178</f>
        <v>0</v>
      </c>
      <c r="J9" s="37">
        <f t="shared" si="2"/>
        <v>0</v>
      </c>
    </row>
    <row r="10" spans="1:10" ht="11.1" customHeight="1">
      <c r="A10" s="103"/>
      <c r="B10" s="111"/>
      <c r="C10" s="14"/>
      <c r="D10" s="39"/>
      <c r="E10" s="30"/>
      <c r="F10" s="31">
        <f t="shared" si="0"/>
        <v>0</v>
      </c>
      <c r="G10" s="30"/>
      <c r="H10" s="31">
        <f t="shared" si="1"/>
        <v>0</v>
      </c>
      <c r="I10" s="30"/>
      <c r="J10" s="31">
        <f t="shared" si="2"/>
        <v>0</v>
      </c>
    </row>
    <row r="11" spans="1:10" ht="11.1" customHeight="1">
      <c r="A11" s="103"/>
      <c r="B11" s="111" t="s">
        <v>607</v>
      </c>
      <c r="C11" s="15">
        <f>'Cronog 90 dias infra'!C54</f>
        <v>0</v>
      </c>
      <c r="D11" s="33" t="str">
        <f>IF(OR(ISBLANK(C11),C11=0)," ",C11/C$18*100)</f>
        <v xml:space="preserve"> </v>
      </c>
      <c r="E11" s="62">
        <f>'Cronog 90 dias infra'!E54</f>
        <v>0</v>
      </c>
      <c r="F11" s="37">
        <f t="shared" si="0"/>
        <v>0</v>
      </c>
      <c r="G11" s="62">
        <f>'Cronog 90 dias infra'!G54</f>
        <v>0</v>
      </c>
      <c r="H11" s="37">
        <f t="shared" si="1"/>
        <v>0</v>
      </c>
      <c r="I11" s="62">
        <f>'Cronog 90 dias infra'!I54</f>
        <v>0</v>
      </c>
      <c r="J11" s="37">
        <f t="shared" si="2"/>
        <v>0</v>
      </c>
    </row>
    <row r="12" spans="1:10" ht="11.1" customHeight="1">
      <c r="A12" s="103"/>
      <c r="B12" s="111"/>
      <c r="C12" s="14"/>
      <c r="D12" s="39"/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</row>
    <row r="13" spans="1:10" ht="11.1" customHeight="1">
      <c r="A13" s="103"/>
      <c r="B13" s="111" t="str">
        <f>CONCATENATE("Instalações Provisórias para 30uh (x",Canteiro30!B3,")")</f>
        <v>Instalações Provisórias para 30uh (x1)</v>
      </c>
      <c r="C13" s="15">
        <f>'Cronog 30 dias cant30'!C80</f>
        <v>0</v>
      </c>
      <c r="D13" s="33" t="str">
        <f>IF(OR(ISBLANK(C13),C13=0)," ",C13/C$18*100)</f>
        <v xml:space="preserve"> </v>
      </c>
      <c r="E13" s="62">
        <f>'Cronog 30 dias cant30'!E80</f>
        <v>0</v>
      </c>
      <c r="F13" s="37">
        <f t="shared" si="0"/>
        <v>0</v>
      </c>
      <c r="G13" s="62"/>
      <c r="H13" s="37">
        <f t="shared" si="1"/>
        <v>0</v>
      </c>
      <c r="I13" s="62"/>
      <c r="J13" s="37">
        <f t="shared" si="2"/>
        <v>0</v>
      </c>
    </row>
    <row r="14" spans="1:10" ht="11.1" customHeight="1">
      <c r="A14" s="103"/>
      <c r="B14" s="111"/>
      <c r="C14" s="14"/>
      <c r="D14" s="39"/>
      <c r="E14" s="30"/>
      <c r="F14" s="31">
        <f t="shared" si="0"/>
        <v>0</v>
      </c>
      <c r="G14" s="30"/>
      <c r="H14" s="31">
        <f t="shared" si="1"/>
        <v>0</v>
      </c>
      <c r="I14" s="30"/>
      <c r="J14" s="31">
        <f t="shared" si="2"/>
        <v>0</v>
      </c>
    </row>
    <row r="15" spans="1:10" ht="11.1" customHeight="1">
      <c r="A15" s="109"/>
      <c r="B15" s="111" t="str">
        <f>CONCATENATE("Instalações Provisórias para 50uh (x",Canteiro50!B3,")")</f>
        <v>Instalações Provisórias para 50uh (x1)</v>
      </c>
      <c r="C15" s="15">
        <f>'Cronog 30 dias cant50'!C80</f>
        <v>0</v>
      </c>
      <c r="D15" s="33" t="str">
        <f>IF(OR(ISBLANK(C15),C15=0)," ",C15/C$18*100)</f>
        <v xml:space="preserve"> </v>
      </c>
      <c r="E15" s="62">
        <f>'Cronog 30 dias cant50'!E80</f>
        <v>0</v>
      </c>
      <c r="F15" s="37">
        <f t="shared" si="0"/>
        <v>0</v>
      </c>
      <c r="G15" s="62"/>
      <c r="H15" s="37">
        <f t="shared" si="1"/>
        <v>0</v>
      </c>
      <c r="I15" s="62"/>
      <c r="J15" s="37">
        <f t="shared" si="2"/>
        <v>0</v>
      </c>
    </row>
    <row r="16" spans="1:10" ht="11.1" customHeight="1">
      <c r="A16" s="110"/>
      <c r="B16" s="112"/>
      <c r="C16" s="113"/>
      <c r="D16" s="114"/>
      <c r="E16" s="115"/>
      <c r="F16" s="116">
        <f t="shared" si="0"/>
        <v>0</v>
      </c>
      <c r="G16" s="115"/>
      <c r="H16" s="116">
        <f t="shared" si="1"/>
        <v>0</v>
      </c>
      <c r="I16" s="115"/>
      <c r="J16" s="116">
        <f t="shared" si="2"/>
        <v>0</v>
      </c>
    </row>
    <row r="17" spans="1:10" ht="6.75" customHeight="1">
      <c r="A17" s="104"/>
      <c r="B17" s="105"/>
      <c r="C17" s="106"/>
      <c r="D17" s="107"/>
      <c r="E17" s="108"/>
      <c r="F17" s="108"/>
      <c r="G17" s="108"/>
      <c r="H17" s="108"/>
      <c r="I17" s="108"/>
      <c r="J17" s="108"/>
    </row>
    <row r="18" spans="1:10" ht="18" customHeight="1">
      <c r="A18" s="16" t="s">
        <v>6</v>
      </c>
      <c r="B18" s="17"/>
      <c r="C18" s="18">
        <f>SUM(C8:C16)</f>
        <v>0</v>
      </c>
      <c r="D18" s="19">
        <f>SUM(D8:D16)</f>
        <v>0</v>
      </c>
      <c r="E18" s="34">
        <f>SUMPRODUCT(E8:E16,$D$8:$D$16)/100</f>
        <v>0</v>
      </c>
      <c r="F18" s="36">
        <f>E18</f>
        <v>0</v>
      </c>
      <c r="G18" s="34">
        <f>SUMPRODUCT(G8:G16,$D$8:$D$16)/100</f>
        <v>0</v>
      </c>
      <c r="H18" s="36">
        <f>F18+G18</f>
        <v>0</v>
      </c>
      <c r="I18" s="34">
        <f>SUMPRODUCT(I8:I16,$D$8:$D$16)/100</f>
        <v>0</v>
      </c>
      <c r="J18" s="36">
        <f>H18+I18</f>
        <v>0</v>
      </c>
    </row>
    <row r="19" spans="1:10" ht="11.1" customHeight="1"/>
    <row r="20" spans="1:10">
      <c r="E20" s="2"/>
      <c r="F20" s="2"/>
    </row>
  </sheetData>
  <sheetProtection password="E066" sheet="1" objects="1" scenarios="1" deleteRows="0"/>
  <mergeCells count="8">
    <mergeCell ref="A1:J1"/>
    <mergeCell ref="A2:J2"/>
    <mergeCell ref="B5:B7"/>
    <mergeCell ref="C5:C7"/>
    <mergeCell ref="E5:J5"/>
    <mergeCell ref="E6:F6"/>
    <mergeCell ref="G6:H6"/>
    <mergeCell ref="I6:J6"/>
  </mergeCells>
  <printOptions horizontalCentered="1" verticalCentered="1"/>
  <pageMargins left="0.39370078740157483" right="0.39370078740157483" top="0.39370078740157483" bottom="0.39370078740157483" header="0.19685039370078741" footer="7.874015748031496E-2"/>
  <pageSetup paperSize="9" scale="90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0"/>
  <sheetViews>
    <sheetView showGridLines="0" showZeros="0" zoomScaleNormal="100" zoomScaleSheetLayoutView="100" workbookViewId="0">
      <pane xSplit="4" ySplit="7" topLeftCell="E10" activePane="bottomRight" state="frozen"/>
      <selection activeCell="M15" sqref="M15"/>
      <selection pane="topRight" activeCell="M15" sqref="M15"/>
      <selection pane="bottomLeft" activeCell="M15" sqref="M15"/>
      <selection pane="bottomRight" activeCell="E10" sqref="E10"/>
    </sheetView>
  </sheetViews>
  <sheetFormatPr defaultRowHeight="12.75"/>
  <cols>
    <col min="1" max="1" width="9.28515625" style="1" customWidth="1"/>
    <col min="2" max="2" width="65.42578125" style="1" customWidth="1"/>
    <col min="3" max="3" width="11.7109375" style="1" customWidth="1"/>
    <col min="4" max="4" width="5.7109375" style="20" customWidth="1"/>
    <col min="5" max="18" width="5.7109375" style="1" customWidth="1"/>
    <col min="19" max="16384" width="9.140625" style="1"/>
  </cols>
  <sheetData>
    <row r="1" spans="1:18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s="28" customFormat="1" ht="18.75" customHeight="1">
      <c r="A2" s="131" t="str">
        <f>CONCATENATE("EDIFICAÇÕES - ",'MG-90'!B3," u.h.'s MG-90-I-2-41 (Radier - Tipo 01)")</f>
        <v>EDIFICAÇÕES - 30 u.h.'s MG-90-I-2-41 (Radier - Tipo 01)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0.5" customHeight="1">
      <c r="A3" s="2" t="s">
        <v>36</v>
      </c>
      <c r="B3" s="2" t="str">
        <f>'MG-90'!B4</f>
        <v>(nome do conjunto)</v>
      </c>
      <c r="C3" s="2"/>
      <c r="D3" s="5"/>
      <c r="E3" s="2"/>
      <c r="G3" s="2"/>
      <c r="H3" s="2"/>
      <c r="O3" s="2"/>
      <c r="Q3" s="2"/>
    </row>
    <row r="4" spans="1:18" ht="10.5" customHeight="1">
      <c r="A4" s="2" t="s">
        <v>39</v>
      </c>
      <c r="B4" s="2" t="str">
        <f>'MG-90'!B5</f>
        <v>(nome da cidade)</v>
      </c>
      <c r="C4" s="2"/>
      <c r="D4" s="5"/>
      <c r="E4" s="2"/>
      <c r="G4" s="2"/>
      <c r="H4" s="2"/>
      <c r="O4" s="2"/>
      <c r="Q4" s="2"/>
    </row>
    <row r="5" spans="1:18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6"/>
    </row>
    <row r="6" spans="1:18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  <c r="M6" s="129" t="s">
        <v>30</v>
      </c>
      <c r="N6" s="130"/>
      <c r="O6" s="129" t="s">
        <v>31</v>
      </c>
      <c r="P6" s="130"/>
      <c r="Q6" s="129" t="s">
        <v>32</v>
      </c>
      <c r="R6" s="132"/>
    </row>
    <row r="7" spans="1:18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  <c r="M7" s="12" t="s">
        <v>4</v>
      </c>
      <c r="N7" s="12" t="s">
        <v>5</v>
      </c>
      <c r="O7" s="12" t="s">
        <v>4</v>
      </c>
      <c r="P7" s="12" t="s">
        <v>5</v>
      </c>
      <c r="Q7" s="3" t="s">
        <v>4</v>
      </c>
      <c r="R7" s="13" t="s">
        <v>5</v>
      </c>
    </row>
    <row r="8" spans="1:18" ht="11.1" customHeight="1">
      <c r="A8" s="82" t="s">
        <v>44</v>
      </c>
      <c r="B8" s="82" t="s">
        <v>45</v>
      </c>
      <c r="C8" s="14"/>
      <c r="D8" s="39"/>
      <c r="E8" s="30"/>
      <c r="F8" s="31">
        <f t="shared" ref="F8:F28" si="0">E8</f>
        <v>0</v>
      </c>
      <c r="G8" s="30"/>
      <c r="H8" s="31">
        <f t="shared" ref="H8:H26" si="1">F8+G8</f>
        <v>0</v>
      </c>
      <c r="I8" s="30"/>
      <c r="J8" s="31">
        <f t="shared" ref="J8:J26" si="2">H8+I8</f>
        <v>0</v>
      </c>
      <c r="K8" s="30"/>
      <c r="L8" s="31">
        <f t="shared" ref="L8:L26" si="3">J8+K8</f>
        <v>0</v>
      </c>
      <c r="M8" s="30"/>
      <c r="N8" s="31">
        <f t="shared" ref="N8:N26" si="4">L8+M8</f>
        <v>0</v>
      </c>
      <c r="O8" s="30"/>
      <c r="P8" s="31">
        <f t="shared" ref="P8:P26" si="5">N8+O8</f>
        <v>0</v>
      </c>
      <c r="Q8" s="30"/>
      <c r="R8" s="32">
        <f t="shared" ref="R8:R26" si="6">P8+Q8</f>
        <v>0</v>
      </c>
    </row>
    <row r="9" spans="1:18" ht="11.1" customHeight="1">
      <c r="A9" s="82" t="s">
        <v>50</v>
      </c>
      <c r="B9" s="82" t="s">
        <v>51</v>
      </c>
      <c r="C9" s="14"/>
      <c r="D9" s="39" t="str">
        <f>IF(OR(ISBLANK(C9),C9=0)," ",C9/C$104*100)</f>
        <v xml:space="preserve"> </v>
      </c>
      <c r="E9" s="30"/>
      <c r="F9" s="31">
        <f t="shared" si="0"/>
        <v>0</v>
      </c>
      <c r="G9" s="30"/>
      <c r="H9" s="31">
        <f t="shared" si="1"/>
        <v>0</v>
      </c>
      <c r="I9" s="30"/>
      <c r="J9" s="31">
        <f t="shared" si="2"/>
        <v>0</v>
      </c>
      <c r="K9" s="30"/>
      <c r="L9" s="31">
        <f t="shared" si="3"/>
        <v>0</v>
      </c>
      <c r="M9" s="30"/>
      <c r="N9" s="31">
        <f t="shared" si="4"/>
        <v>0</v>
      </c>
      <c r="O9" s="30"/>
      <c r="P9" s="31">
        <f t="shared" si="5"/>
        <v>0</v>
      </c>
      <c r="Q9" s="30"/>
      <c r="R9" s="32">
        <f t="shared" si="6"/>
        <v>0</v>
      </c>
    </row>
    <row r="10" spans="1:18" ht="11.1" customHeight="1">
      <c r="A10" s="82" t="s">
        <v>52</v>
      </c>
      <c r="B10" s="82" t="s">
        <v>53</v>
      </c>
      <c r="C10" s="15">
        <f>'MG-90'!F10*'MG-90'!B$3</f>
        <v>0</v>
      </c>
      <c r="D10" s="33" t="str">
        <f>IF(OR(ISBLANK(C10),C10=0)," ",C10/C$178*100)</f>
        <v xml:space="preserve"> </v>
      </c>
      <c r="E10" s="4"/>
      <c r="F10" s="37">
        <f t="shared" si="0"/>
        <v>0</v>
      </c>
      <c r="G10" s="4"/>
      <c r="H10" s="37">
        <f t="shared" si="1"/>
        <v>0</v>
      </c>
      <c r="I10" s="4"/>
      <c r="J10" s="37">
        <f t="shared" si="2"/>
        <v>0</v>
      </c>
      <c r="K10" s="4"/>
      <c r="L10" s="37">
        <f t="shared" si="3"/>
        <v>0</v>
      </c>
      <c r="M10" s="4"/>
      <c r="N10" s="37">
        <f t="shared" si="4"/>
        <v>0</v>
      </c>
      <c r="O10" s="4"/>
      <c r="P10" s="37">
        <f t="shared" si="5"/>
        <v>0</v>
      </c>
      <c r="Q10" s="4"/>
      <c r="R10" s="35">
        <f t="shared" si="6"/>
        <v>0</v>
      </c>
    </row>
    <row r="11" spans="1:18" ht="11.1" customHeight="1">
      <c r="A11" s="82" t="s">
        <v>55</v>
      </c>
      <c r="B11" s="82" t="s">
        <v>56</v>
      </c>
      <c r="C11" s="15">
        <f>'MG-90'!F11*'MG-90'!B$3</f>
        <v>0</v>
      </c>
      <c r="D11" s="33" t="str">
        <f>IF(OR(ISBLANK(C11),C11=0)," ",C11/C$178*100)</f>
        <v xml:space="preserve"> </v>
      </c>
      <c r="E11" s="4"/>
      <c r="F11" s="37">
        <f t="shared" si="0"/>
        <v>0</v>
      </c>
      <c r="G11" s="4"/>
      <c r="H11" s="37">
        <f t="shared" si="1"/>
        <v>0</v>
      </c>
      <c r="I11" s="4"/>
      <c r="J11" s="37">
        <f t="shared" si="2"/>
        <v>0</v>
      </c>
      <c r="K11" s="4"/>
      <c r="L11" s="37">
        <f t="shared" si="3"/>
        <v>0</v>
      </c>
      <c r="M11" s="4"/>
      <c r="N11" s="37">
        <f t="shared" si="4"/>
        <v>0</v>
      </c>
      <c r="O11" s="4"/>
      <c r="P11" s="37">
        <f t="shared" si="5"/>
        <v>0</v>
      </c>
      <c r="Q11" s="4"/>
      <c r="R11" s="35">
        <f t="shared" si="6"/>
        <v>0</v>
      </c>
    </row>
    <row r="12" spans="1:18" ht="11.1" customHeight="1">
      <c r="A12" s="82" t="s">
        <v>58</v>
      </c>
      <c r="B12" s="82" t="s">
        <v>59</v>
      </c>
      <c r="C12" s="14"/>
      <c r="D12" s="39" t="str">
        <f>IF(OR(ISBLANK(C12),C12=0)," ",C12/C$104*100)</f>
        <v xml:space="preserve"> 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  <c r="M12" s="30"/>
      <c r="N12" s="31">
        <f t="shared" si="4"/>
        <v>0</v>
      </c>
      <c r="O12" s="30"/>
      <c r="P12" s="31">
        <f t="shared" si="5"/>
        <v>0</v>
      </c>
      <c r="Q12" s="30"/>
      <c r="R12" s="32">
        <f t="shared" si="6"/>
        <v>0</v>
      </c>
    </row>
    <row r="13" spans="1:18" ht="11.1" customHeight="1">
      <c r="A13" s="82" t="s">
        <v>60</v>
      </c>
      <c r="B13" s="82" t="s">
        <v>61</v>
      </c>
      <c r="C13" s="14"/>
      <c r="D13" s="39" t="str">
        <f>IF(OR(ISBLANK(C13),C13=0)," ",C13/C$104*100)</f>
        <v xml:space="preserve"> </v>
      </c>
      <c r="E13" s="30"/>
      <c r="F13" s="31">
        <f t="shared" si="0"/>
        <v>0</v>
      </c>
      <c r="G13" s="30"/>
      <c r="H13" s="31">
        <f t="shared" si="1"/>
        <v>0</v>
      </c>
      <c r="I13" s="30"/>
      <c r="J13" s="31">
        <f t="shared" si="2"/>
        <v>0</v>
      </c>
      <c r="K13" s="30"/>
      <c r="L13" s="31">
        <f t="shared" si="3"/>
        <v>0</v>
      </c>
      <c r="M13" s="30"/>
      <c r="N13" s="31">
        <f t="shared" si="4"/>
        <v>0</v>
      </c>
      <c r="O13" s="30"/>
      <c r="P13" s="31">
        <f t="shared" si="5"/>
        <v>0</v>
      </c>
      <c r="Q13" s="30"/>
      <c r="R13" s="32">
        <f t="shared" si="6"/>
        <v>0</v>
      </c>
    </row>
    <row r="14" spans="1:18" ht="11.1" customHeight="1">
      <c r="A14" s="82" t="s">
        <v>62</v>
      </c>
      <c r="B14" s="82" t="s">
        <v>63</v>
      </c>
      <c r="C14" s="15">
        <f>'MG-90'!F14*'MG-90'!B$3</f>
        <v>0</v>
      </c>
      <c r="D14" s="33" t="str">
        <f>IF(OR(ISBLANK(C14),C14=0)," ",C14/C$178*100)</f>
        <v xml:space="preserve"> </v>
      </c>
      <c r="E14" s="4"/>
      <c r="F14" s="37">
        <f t="shared" si="0"/>
        <v>0</v>
      </c>
      <c r="G14" s="4"/>
      <c r="H14" s="37">
        <f t="shared" si="1"/>
        <v>0</v>
      </c>
      <c r="I14" s="4"/>
      <c r="J14" s="37">
        <f t="shared" si="2"/>
        <v>0</v>
      </c>
      <c r="K14" s="4"/>
      <c r="L14" s="37">
        <f t="shared" si="3"/>
        <v>0</v>
      </c>
      <c r="M14" s="4"/>
      <c r="N14" s="37">
        <f t="shared" si="4"/>
        <v>0</v>
      </c>
      <c r="O14" s="4"/>
      <c r="P14" s="37">
        <f t="shared" si="5"/>
        <v>0</v>
      </c>
      <c r="Q14" s="4"/>
      <c r="R14" s="35">
        <f t="shared" si="6"/>
        <v>0</v>
      </c>
    </row>
    <row r="15" spans="1:18" ht="11.1" customHeight="1">
      <c r="A15" s="82" t="s">
        <v>65</v>
      </c>
      <c r="B15" s="82" t="s">
        <v>66</v>
      </c>
      <c r="C15" s="15">
        <f>'MG-90'!F15*'MG-90'!B$3</f>
        <v>0</v>
      </c>
      <c r="D15" s="33" t="str">
        <f>IF(OR(ISBLANK(C15),C15=0)," ",C15/C$178*100)</f>
        <v xml:space="preserve"> </v>
      </c>
      <c r="E15" s="4"/>
      <c r="F15" s="37">
        <f t="shared" si="0"/>
        <v>0</v>
      </c>
      <c r="G15" s="4"/>
      <c r="H15" s="37">
        <f t="shared" si="1"/>
        <v>0</v>
      </c>
      <c r="I15" s="4"/>
      <c r="J15" s="37">
        <f t="shared" si="2"/>
        <v>0</v>
      </c>
      <c r="K15" s="4"/>
      <c r="L15" s="37">
        <f t="shared" si="3"/>
        <v>0</v>
      </c>
      <c r="M15" s="4"/>
      <c r="N15" s="37">
        <f t="shared" si="4"/>
        <v>0</v>
      </c>
      <c r="O15" s="4"/>
      <c r="P15" s="37">
        <f t="shared" si="5"/>
        <v>0</v>
      </c>
      <c r="Q15" s="4"/>
      <c r="R15" s="35">
        <f t="shared" si="6"/>
        <v>0</v>
      </c>
    </row>
    <row r="16" spans="1:18" ht="11.1" customHeight="1">
      <c r="A16" s="82" t="s">
        <v>67</v>
      </c>
      <c r="B16" s="82" t="s">
        <v>68</v>
      </c>
      <c r="C16" s="14"/>
      <c r="D16" s="39" t="str">
        <f>IF(OR(ISBLANK(C16),C16=0)," ",C16/C$104*100)</f>
        <v xml:space="preserve"> </v>
      </c>
      <c r="E16" s="30"/>
      <c r="F16" s="31">
        <f t="shared" si="0"/>
        <v>0</v>
      </c>
      <c r="G16" s="30"/>
      <c r="H16" s="31">
        <f t="shared" si="1"/>
        <v>0</v>
      </c>
      <c r="I16" s="30"/>
      <c r="J16" s="31">
        <f t="shared" si="2"/>
        <v>0</v>
      </c>
      <c r="K16" s="30"/>
      <c r="L16" s="31">
        <f t="shared" si="3"/>
        <v>0</v>
      </c>
      <c r="M16" s="30"/>
      <c r="N16" s="31">
        <f t="shared" si="4"/>
        <v>0</v>
      </c>
      <c r="O16" s="30"/>
      <c r="P16" s="31">
        <f t="shared" si="5"/>
        <v>0</v>
      </c>
      <c r="Q16" s="30"/>
      <c r="R16" s="32">
        <f t="shared" si="6"/>
        <v>0</v>
      </c>
    </row>
    <row r="17" spans="1:18" ht="11.1" customHeight="1">
      <c r="A17" s="82" t="s">
        <v>69</v>
      </c>
      <c r="B17" s="82" t="s">
        <v>70</v>
      </c>
      <c r="C17" s="15">
        <f>'MG-90'!F17*'MG-90'!B$3</f>
        <v>0</v>
      </c>
      <c r="D17" s="33" t="str">
        <f>IF(OR(ISBLANK(C17),C17=0)," ",C17/C$178*100)</f>
        <v xml:space="preserve"> </v>
      </c>
      <c r="E17" s="4"/>
      <c r="F17" s="37">
        <f t="shared" si="0"/>
        <v>0</v>
      </c>
      <c r="G17" s="4"/>
      <c r="H17" s="37">
        <f t="shared" si="1"/>
        <v>0</v>
      </c>
      <c r="I17" s="4"/>
      <c r="J17" s="37">
        <f t="shared" si="2"/>
        <v>0</v>
      </c>
      <c r="K17" s="4"/>
      <c r="L17" s="37">
        <f t="shared" si="3"/>
        <v>0</v>
      </c>
      <c r="M17" s="4"/>
      <c r="N17" s="37">
        <f t="shared" si="4"/>
        <v>0</v>
      </c>
      <c r="O17" s="4"/>
      <c r="P17" s="37">
        <f t="shared" si="5"/>
        <v>0</v>
      </c>
      <c r="Q17" s="4"/>
      <c r="R17" s="35">
        <f t="shared" si="6"/>
        <v>0</v>
      </c>
    </row>
    <row r="18" spans="1:18" ht="11.1" customHeight="1">
      <c r="A18" s="82" t="s">
        <v>71</v>
      </c>
      <c r="B18" s="82" t="s">
        <v>72</v>
      </c>
      <c r="C18" s="15">
        <f>'MG-90'!F18*'MG-90'!B$3</f>
        <v>0</v>
      </c>
      <c r="D18" s="33" t="str">
        <f>IF(OR(ISBLANK(C18),C18=0)," ",C18/C$178*100)</f>
        <v xml:space="preserve"> </v>
      </c>
      <c r="E18" s="4"/>
      <c r="F18" s="37">
        <f t="shared" si="0"/>
        <v>0</v>
      </c>
      <c r="G18" s="4"/>
      <c r="H18" s="37">
        <f t="shared" si="1"/>
        <v>0</v>
      </c>
      <c r="I18" s="4"/>
      <c r="J18" s="37">
        <f t="shared" si="2"/>
        <v>0</v>
      </c>
      <c r="K18" s="4"/>
      <c r="L18" s="37">
        <f t="shared" si="3"/>
        <v>0</v>
      </c>
      <c r="M18" s="4"/>
      <c r="N18" s="37">
        <f t="shared" si="4"/>
        <v>0</v>
      </c>
      <c r="O18" s="4"/>
      <c r="P18" s="37">
        <f t="shared" si="5"/>
        <v>0</v>
      </c>
      <c r="Q18" s="4"/>
      <c r="R18" s="35">
        <f t="shared" si="6"/>
        <v>0</v>
      </c>
    </row>
    <row r="19" spans="1:18" ht="11.1" customHeight="1">
      <c r="A19" s="82" t="s">
        <v>73</v>
      </c>
      <c r="B19" s="82" t="s">
        <v>74</v>
      </c>
      <c r="C19" s="15">
        <f>'MG-90'!F19*'MG-90'!B$3</f>
        <v>0</v>
      </c>
      <c r="D19" s="33" t="str">
        <f>IF(OR(ISBLANK(C19),C19=0)," ",C19/C$178*100)</f>
        <v xml:space="preserve"> </v>
      </c>
      <c r="E19" s="4"/>
      <c r="F19" s="37">
        <f t="shared" si="0"/>
        <v>0</v>
      </c>
      <c r="G19" s="4"/>
      <c r="H19" s="37">
        <f t="shared" si="1"/>
        <v>0</v>
      </c>
      <c r="I19" s="4"/>
      <c r="J19" s="37">
        <f t="shared" si="2"/>
        <v>0</v>
      </c>
      <c r="K19" s="4"/>
      <c r="L19" s="37">
        <f t="shared" si="3"/>
        <v>0</v>
      </c>
      <c r="M19" s="4"/>
      <c r="N19" s="37">
        <f t="shared" si="4"/>
        <v>0</v>
      </c>
      <c r="O19" s="4"/>
      <c r="P19" s="37">
        <f t="shared" si="5"/>
        <v>0</v>
      </c>
      <c r="Q19" s="4"/>
      <c r="R19" s="35">
        <f t="shared" si="6"/>
        <v>0</v>
      </c>
    </row>
    <row r="20" spans="1:18" ht="11.1" customHeight="1">
      <c r="A20" s="82" t="s">
        <v>75</v>
      </c>
      <c r="B20" s="82" t="s">
        <v>76</v>
      </c>
      <c r="C20" s="15">
        <f>'MG-90'!F20*'MG-90'!B$3</f>
        <v>0</v>
      </c>
      <c r="D20" s="33" t="str">
        <f>IF(OR(ISBLANK(C20),C20=0)," ",C20/C$178*100)</f>
        <v xml:space="preserve"> </v>
      </c>
      <c r="E20" s="4"/>
      <c r="F20" s="37">
        <f t="shared" si="0"/>
        <v>0</v>
      </c>
      <c r="G20" s="4"/>
      <c r="H20" s="37">
        <f t="shared" si="1"/>
        <v>0</v>
      </c>
      <c r="I20" s="4"/>
      <c r="J20" s="37">
        <f t="shared" si="2"/>
        <v>0</v>
      </c>
      <c r="K20" s="4"/>
      <c r="L20" s="37">
        <f t="shared" si="3"/>
        <v>0</v>
      </c>
      <c r="M20" s="4"/>
      <c r="N20" s="37">
        <f t="shared" si="4"/>
        <v>0</v>
      </c>
      <c r="O20" s="4"/>
      <c r="P20" s="37">
        <f t="shared" si="5"/>
        <v>0</v>
      </c>
      <c r="Q20" s="4"/>
      <c r="R20" s="35">
        <f t="shared" si="6"/>
        <v>0</v>
      </c>
    </row>
    <row r="21" spans="1:18" ht="11.1" customHeight="1">
      <c r="A21" s="82" t="s">
        <v>77</v>
      </c>
      <c r="B21" s="82" t="s">
        <v>78</v>
      </c>
      <c r="C21" s="14"/>
      <c r="D21" s="39" t="str">
        <f>IF(OR(ISBLANK(C21),C21=0)," ",C21/C$104*100)</f>
        <v xml:space="preserve"> </v>
      </c>
      <c r="E21" s="30"/>
      <c r="F21" s="31">
        <f t="shared" si="0"/>
        <v>0</v>
      </c>
      <c r="G21" s="30"/>
      <c r="H21" s="31">
        <f t="shared" si="1"/>
        <v>0</v>
      </c>
      <c r="I21" s="30"/>
      <c r="J21" s="31">
        <f t="shared" si="2"/>
        <v>0</v>
      </c>
      <c r="K21" s="30"/>
      <c r="L21" s="31">
        <f t="shared" si="3"/>
        <v>0</v>
      </c>
      <c r="M21" s="30"/>
      <c r="N21" s="31">
        <f t="shared" si="4"/>
        <v>0</v>
      </c>
      <c r="O21" s="30"/>
      <c r="P21" s="31">
        <f t="shared" si="5"/>
        <v>0</v>
      </c>
      <c r="Q21" s="30"/>
      <c r="R21" s="32">
        <f t="shared" si="6"/>
        <v>0</v>
      </c>
    </row>
    <row r="22" spans="1:18" ht="11.1" customHeight="1">
      <c r="A22" s="82" t="s">
        <v>79</v>
      </c>
      <c r="B22" s="82" t="s">
        <v>80</v>
      </c>
      <c r="C22" s="14"/>
      <c r="D22" s="39" t="str">
        <f>IF(OR(ISBLANK(C22),C22=0)," ",C22/C$104*100)</f>
        <v xml:space="preserve"> </v>
      </c>
      <c r="E22" s="30"/>
      <c r="F22" s="31">
        <f t="shared" si="0"/>
        <v>0</v>
      </c>
      <c r="G22" s="30"/>
      <c r="H22" s="31">
        <f t="shared" si="1"/>
        <v>0</v>
      </c>
      <c r="I22" s="30"/>
      <c r="J22" s="31">
        <f t="shared" si="2"/>
        <v>0</v>
      </c>
      <c r="K22" s="30"/>
      <c r="L22" s="31">
        <f t="shared" si="3"/>
        <v>0</v>
      </c>
      <c r="M22" s="30"/>
      <c r="N22" s="31">
        <f t="shared" si="4"/>
        <v>0</v>
      </c>
      <c r="O22" s="30"/>
      <c r="P22" s="31">
        <f t="shared" si="5"/>
        <v>0</v>
      </c>
      <c r="Q22" s="30"/>
      <c r="R22" s="32">
        <f t="shared" si="6"/>
        <v>0</v>
      </c>
    </row>
    <row r="23" spans="1:18" ht="11.1" customHeight="1">
      <c r="A23" s="82" t="s">
        <v>81</v>
      </c>
      <c r="B23" s="82" t="s">
        <v>82</v>
      </c>
      <c r="C23" s="15">
        <f>'MG-90'!F23*'MG-90'!B$3</f>
        <v>0</v>
      </c>
      <c r="D23" s="33" t="str">
        <f>IF(OR(ISBLANK(C23),C23=0)," ",C23/C$178*100)</f>
        <v xml:space="preserve"> </v>
      </c>
      <c r="E23" s="4"/>
      <c r="F23" s="37">
        <f t="shared" si="0"/>
        <v>0</v>
      </c>
      <c r="G23" s="4"/>
      <c r="H23" s="37">
        <f t="shared" si="1"/>
        <v>0</v>
      </c>
      <c r="I23" s="4"/>
      <c r="J23" s="37">
        <f t="shared" si="2"/>
        <v>0</v>
      </c>
      <c r="K23" s="4"/>
      <c r="L23" s="37">
        <f t="shared" si="3"/>
        <v>0</v>
      </c>
      <c r="M23" s="4"/>
      <c r="N23" s="37">
        <f t="shared" si="4"/>
        <v>0</v>
      </c>
      <c r="O23" s="4"/>
      <c r="P23" s="37">
        <f t="shared" si="5"/>
        <v>0</v>
      </c>
      <c r="Q23" s="4"/>
      <c r="R23" s="35">
        <f t="shared" si="6"/>
        <v>0</v>
      </c>
    </row>
    <row r="24" spans="1:18" ht="11.1" customHeight="1">
      <c r="A24" s="82" t="s">
        <v>83</v>
      </c>
      <c r="B24" s="82" t="s">
        <v>84</v>
      </c>
      <c r="C24" s="15">
        <f>'MG-90'!F24*'MG-90'!B$3</f>
        <v>0</v>
      </c>
      <c r="D24" s="33" t="str">
        <f>IF(OR(ISBLANK(C24),C24=0)," ",C24/C$178*100)</f>
        <v xml:space="preserve"> </v>
      </c>
      <c r="E24" s="4"/>
      <c r="F24" s="37">
        <f t="shared" si="0"/>
        <v>0</v>
      </c>
      <c r="G24" s="4"/>
      <c r="H24" s="37">
        <f t="shared" si="1"/>
        <v>0</v>
      </c>
      <c r="I24" s="4"/>
      <c r="J24" s="37">
        <f t="shared" si="2"/>
        <v>0</v>
      </c>
      <c r="K24" s="4"/>
      <c r="L24" s="37">
        <f t="shared" si="3"/>
        <v>0</v>
      </c>
      <c r="M24" s="4"/>
      <c r="N24" s="37">
        <f t="shared" si="4"/>
        <v>0</v>
      </c>
      <c r="O24" s="4"/>
      <c r="P24" s="37">
        <f t="shared" si="5"/>
        <v>0</v>
      </c>
      <c r="Q24" s="4"/>
      <c r="R24" s="35">
        <f t="shared" si="6"/>
        <v>0</v>
      </c>
    </row>
    <row r="25" spans="1:18" ht="11.1" customHeight="1">
      <c r="A25" s="82" t="s">
        <v>85</v>
      </c>
      <c r="B25" s="82" t="s">
        <v>86</v>
      </c>
      <c r="C25" s="15">
        <f>'MG-90'!F25*'MG-90'!B$3</f>
        <v>0</v>
      </c>
      <c r="D25" s="33" t="str">
        <f>IF(OR(ISBLANK(C25),C25=0)," ",C25/C$178*100)</f>
        <v xml:space="preserve"> </v>
      </c>
      <c r="E25" s="4"/>
      <c r="F25" s="37">
        <f t="shared" si="0"/>
        <v>0</v>
      </c>
      <c r="G25" s="4"/>
      <c r="H25" s="37">
        <f t="shared" si="1"/>
        <v>0</v>
      </c>
      <c r="I25" s="4"/>
      <c r="J25" s="37">
        <f t="shared" si="2"/>
        <v>0</v>
      </c>
      <c r="K25" s="4"/>
      <c r="L25" s="37">
        <f t="shared" si="3"/>
        <v>0</v>
      </c>
      <c r="M25" s="4"/>
      <c r="N25" s="37">
        <f t="shared" si="4"/>
        <v>0</v>
      </c>
      <c r="O25" s="4"/>
      <c r="P25" s="37">
        <f t="shared" si="5"/>
        <v>0</v>
      </c>
      <c r="Q25" s="4"/>
      <c r="R25" s="35">
        <f t="shared" si="6"/>
        <v>0</v>
      </c>
    </row>
    <row r="26" spans="1:18" ht="11.1" customHeight="1">
      <c r="A26" s="82" t="s">
        <v>87</v>
      </c>
      <c r="B26" s="82" t="s">
        <v>88</v>
      </c>
      <c r="C26" s="15">
        <f>'MG-90'!F26*'MG-90'!B$3</f>
        <v>0</v>
      </c>
      <c r="D26" s="33" t="str">
        <f>IF(OR(ISBLANK(C26),C26=0)," ",C26/C$178*100)</f>
        <v xml:space="preserve"> </v>
      </c>
      <c r="E26" s="4"/>
      <c r="F26" s="37">
        <f t="shared" si="0"/>
        <v>0</v>
      </c>
      <c r="G26" s="4"/>
      <c r="H26" s="37">
        <f t="shared" si="1"/>
        <v>0</v>
      </c>
      <c r="I26" s="4"/>
      <c r="J26" s="37">
        <f t="shared" si="2"/>
        <v>0</v>
      </c>
      <c r="K26" s="4"/>
      <c r="L26" s="37">
        <f t="shared" si="3"/>
        <v>0</v>
      </c>
      <c r="M26" s="4"/>
      <c r="N26" s="37">
        <f t="shared" si="4"/>
        <v>0</v>
      </c>
      <c r="O26" s="4"/>
      <c r="P26" s="37">
        <f t="shared" si="5"/>
        <v>0</v>
      </c>
      <c r="Q26" s="4"/>
      <c r="R26" s="35">
        <f t="shared" si="6"/>
        <v>0</v>
      </c>
    </row>
    <row r="27" spans="1:18" ht="11.1" customHeight="1">
      <c r="A27" s="82" t="s">
        <v>89</v>
      </c>
      <c r="B27" s="82" t="s">
        <v>90</v>
      </c>
      <c r="C27" s="14"/>
      <c r="D27" s="39" t="str">
        <f>IF(OR(ISBLANK(C27),C27=0)," ",C27/C$104*100)</f>
        <v xml:space="preserve"> </v>
      </c>
      <c r="E27" s="30"/>
      <c r="F27" s="31">
        <f t="shared" ref="F27:F86" si="7">E27</f>
        <v>0</v>
      </c>
      <c r="G27" s="30"/>
      <c r="H27" s="31">
        <f t="shared" ref="H27:H86" si="8">F27+G27</f>
        <v>0</v>
      </c>
      <c r="I27" s="30"/>
      <c r="J27" s="31">
        <f t="shared" ref="J27:J86" si="9">H27+I27</f>
        <v>0</v>
      </c>
      <c r="K27" s="30"/>
      <c r="L27" s="31">
        <f t="shared" ref="L27:L86" si="10">J27+K27</f>
        <v>0</v>
      </c>
      <c r="M27" s="30"/>
      <c r="N27" s="31">
        <f t="shared" ref="N27:N86" si="11">L27+M27</f>
        <v>0</v>
      </c>
      <c r="O27" s="30"/>
      <c r="P27" s="31">
        <f t="shared" ref="P27:P86" si="12">N27+O27</f>
        <v>0</v>
      </c>
      <c r="Q27" s="30"/>
      <c r="R27" s="32">
        <f t="shared" ref="R27:R86" si="13">P27+Q27</f>
        <v>0</v>
      </c>
    </row>
    <row r="28" spans="1:18" ht="11.1" customHeight="1">
      <c r="A28" s="82" t="s">
        <v>91</v>
      </c>
      <c r="B28" s="82" t="s">
        <v>92</v>
      </c>
      <c r="C28" s="15">
        <f>'MG-90'!F28*'MG-90'!B$3</f>
        <v>0</v>
      </c>
      <c r="D28" s="33" t="str">
        <f>IF(OR(ISBLANK(C28),C28=0)," ",C28/C$178*100)</f>
        <v xml:space="preserve"> </v>
      </c>
      <c r="E28" s="4"/>
      <c r="F28" s="37">
        <f t="shared" si="0"/>
        <v>0</v>
      </c>
      <c r="G28" s="4"/>
      <c r="H28" s="37">
        <f t="shared" si="8"/>
        <v>0</v>
      </c>
      <c r="I28" s="4"/>
      <c r="J28" s="37">
        <f t="shared" si="9"/>
        <v>0</v>
      </c>
      <c r="K28" s="4"/>
      <c r="L28" s="37">
        <f t="shared" si="10"/>
        <v>0</v>
      </c>
      <c r="M28" s="4"/>
      <c r="N28" s="37">
        <f t="shared" si="11"/>
        <v>0</v>
      </c>
      <c r="O28" s="4"/>
      <c r="P28" s="37">
        <f t="shared" si="12"/>
        <v>0</v>
      </c>
      <c r="Q28" s="4"/>
      <c r="R28" s="35">
        <f t="shared" si="13"/>
        <v>0</v>
      </c>
    </row>
    <row r="29" spans="1:18" ht="11.1" customHeight="1">
      <c r="A29" s="82" t="s">
        <v>93</v>
      </c>
      <c r="B29" s="82" t="s">
        <v>94</v>
      </c>
      <c r="C29" s="14"/>
      <c r="D29" s="39" t="str">
        <f>IF(OR(ISBLANK(C29),C29=0)," ",C29/C$104*100)</f>
        <v xml:space="preserve"> </v>
      </c>
      <c r="E29" s="30"/>
      <c r="F29" s="31">
        <f t="shared" si="7"/>
        <v>0</v>
      </c>
      <c r="G29" s="30"/>
      <c r="H29" s="31">
        <f t="shared" si="8"/>
        <v>0</v>
      </c>
      <c r="I29" s="30"/>
      <c r="J29" s="31">
        <f t="shared" si="9"/>
        <v>0</v>
      </c>
      <c r="K29" s="30"/>
      <c r="L29" s="31">
        <f t="shared" si="10"/>
        <v>0</v>
      </c>
      <c r="M29" s="30"/>
      <c r="N29" s="31">
        <f t="shared" si="11"/>
        <v>0</v>
      </c>
      <c r="O29" s="30"/>
      <c r="P29" s="31">
        <f t="shared" si="12"/>
        <v>0</v>
      </c>
      <c r="Q29" s="30"/>
      <c r="R29" s="32">
        <f t="shared" si="13"/>
        <v>0</v>
      </c>
    </row>
    <row r="30" spans="1:18" ht="11.1" customHeight="1">
      <c r="A30" s="82" t="s">
        <v>95</v>
      </c>
      <c r="B30" s="82" t="s">
        <v>96</v>
      </c>
      <c r="C30" s="14"/>
      <c r="D30" s="39" t="str">
        <f>IF(OR(ISBLANK(C30),C30=0)," ",C30/C$104*100)</f>
        <v xml:space="preserve"> </v>
      </c>
      <c r="E30" s="30"/>
      <c r="F30" s="31">
        <f t="shared" si="7"/>
        <v>0</v>
      </c>
      <c r="G30" s="30"/>
      <c r="H30" s="31">
        <f t="shared" si="8"/>
        <v>0</v>
      </c>
      <c r="I30" s="30"/>
      <c r="J30" s="31">
        <f t="shared" si="9"/>
        <v>0</v>
      </c>
      <c r="K30" s="30"/>
      <c r="L30" s="31">
        <f t="shared" si="10"/>
        <v>0</v>
      </c>
      <c r="M30" s="30"/>
      <c r="N30" s="31">
        <f t="shared" si="11"/>
        <v>0</v>
      </c>
      <c r="O30" s="30"/>
      <c r="P30" s="31">
        <f t="shared" si="12"/>
        <v>0</v>
      </c>
      <c r="Q30" s="30"/>
      <c r="R30" s="32">
        <f t="shared" si="13"/>
        <v>0</v>
      </c>
    </row>
    <row r="31" spans="1:18" ht="11.1" customHeight="1">
      <c r="A31" s="82" t="s">
        <v>97</v>
      </c>
      <c r="B31" s="82" t="s">
        <v>98</v>
      </c>
      <c r="C31" s="15">
        <f>'MG-90'!F31*'MG-90'!B$3</f>
        <v>0</v>
      </c>
      <c r="D31" s="33" t="str">
        <f>IF(OR(ISBLANK(C31),C31=0)," ",C31/C$178*100)</f>
        <v xml:space="preserve"> </v>
      </c>
      <c r="E31" s="4"/>
      <c r="F31" s="37">
        <f t="shared" si="7"/>
        <v>0</v>
      </c>
      <c r="G31" s="4"/>
      <c r="H31" s="37">
        <f t="shared" si="8"/>
        <v>0</v>
      </c>
      <c r="I31" s="4"/>
      <c r="J31" s="37">
        <f t="shared" si="9"/>
        <v>0</v>
      </c>
      <c r="K31" s="4"/>
      <c r="L31" s="37">
        <f t="shared" si="10"/>
        <v>0</v>
      </c>
      <c r="M31" s="4"/>
      <c r="N31" s="37">
        <f t="shared" si="11"/>
        <v>0</v>
      </c>
      <c r="O31" s="4"/>
      <c r="P31" s="37">
        <f t="shared" si="12"/>
        <v>0</v>
      </c>
      <c r="Q31" s="4"/>
      <c r="R31" s="35">
        <f t="shared" si="13"/>
        <v>0</v>
      </c>
    </row>
    <row r="32" spans="1:18" ht="11.1" customHeight="1">
      <c r="A32" s="82" t="s">
        <v>99</v>
      </c>
      <c r="B32" s="82" t="s">
        <v>100</v>
      </c>
      <c r="C32" s="14"/>
      <c r="D32" s="39" t="str">
        <f>IF(OR(ISBLANK(C32),C32=0)," ",C32/C$104*100)</f>
        <v xml:space="preserve"> </v>
      </c>
      <c r="E32" s="30"/>
      <c r="F32" s="31">
        <f t="shared" si="7"/>
        <v>0</v>
      </c>
      <c r="G32" s="30"/>
      <c r="H32" s="31">
        <f t="shared" si="8"/>
        <v>0</v>
      </c>
      <c r="I32" s="30"/>
      <c r="J32" s="31">
        <f t="shared" si="9"/>
        <v>0</v>
      </c>
      <c r="K32" s="30"/>
      <c r="L32" s="31">
        <f t="shared" si="10"/>
        <v>0</v>
      </c>
      <c r="M32" s="30"/>
      <c r="N32" s="31">
        <f t="shared" si="11"/>
        <v>0</v>
      </c>
      <c r="O32" s="30"/>
      <c r="P32" s="31">
        <f t="shared" si="12"/>
        <v>0</v>
      </c>
      <c r="Q32" s="30"/>
      <c r="R32" s="32">
        <f t="shared" si="13"/>
        <v>0</v>
      </c>
    </row>
    <row r="33" spans="1:18" ht="11.1" customHeight="1">
      <c r="A33" s="82" t="s">
        <v>101</v>
      </c>
      <c r="B33" s="82" t="s">
        <v>102</v>
      </c>
      <c r="C33" s="15">
        <f>'MG-90'!F33*'MG-90'!B$3</f>
        <v>0</v>
      </c>
      <c r="D33" s="33" t="str">
        <f>IF(OR(ISBLANK(C33),C33=0)," ",C33/C$178*100)</f>
        <v xml:space="preserve"> </v>
      </c>
      <c r="E33" s="4"/>
      <c r="F33" s="37">
        <f t="shared" si="7"/>
        <v>0</v>
      </c>
      <c r="G33" s="4"/>
      <c r="H33" s="37">
        <f t="shared" si="8"/>
        <v>0</v>
      </c>
      <c r="I33" s="4"/>
      <c r="J33" s="37">
        <f t="shared" si="9"/>
        <v>0</v>
      </c>
      <c r="K33" s="4"/>
      <c r="L33" s="37">
        <f t="shared" si="10"/>
        <v>0</v>
      </c>
      <c r="M33" s="4"/>
      <c r="N33" s="37">
        <f t="shared" si="11"/>
        <v>0</v>
      </c>
      <c r="O33" s="4"/>
      <c r="P33" s="37">
        <f t="shared" si="12"/>
        <v>0</v>
      </c>
      <c r="Q33" s="4"/>
      <c r="R33" s="35">
        <f t="shared" si="13"/>
        <v>0</v>
      </c>
    </row>
    <row r="34" spans="1:18" ht="11.1" customHeight="1">
      <c r="A34" s="82" t="s">
        <v>104</v>
      </c>
      <c r="B34" s="82" t="s">
        <v>105</v>
      </c>
      <c r="C34" s="15">
        <f>'MG-90'!F34*'MG-90'!B$3</f>
        <v>0</v>
      </c>
      <c r="D34" s="33" t="str">
        <f>IF(OR(ISBLANK(C34),C34=0)," ",C34/C$178*100)</f>
        <v xml:space="preserve"> </v>
      </c>
      <c r="E34" s="4"/>
      <c r="F34" s="37">
        <f t="shared" si="7"/>
        <v>0</v>
      </c>
      <c r="G34" s="4"/>
      <c r="H34" s="37">
        <f t="shared" si="8"/>
        <v>0</v>
      </c>
      <c r="I34" s="4"/>
      <c r="J34" s="37">
        <f t="shared" si="9"/>
        <v>0</v>
      </c>
      <c r="K34" s="4"/>
      <c r="L34" s="37">
        <f t="shared" si="10"/>
        <v>0</v>
      </c>
      <c r="M34" s="4"/>
      <c r="N34" s="37">
        <f t="shared" si="11"/>
        <v>0</v>
      </c>
      <c r="O34" s="4"/>
      <c r="P34" s="37">
        <f t="shared" si="12"/>
        <v>0</v>
      </c>
      <c r="Q34" s="4"/>
      <c r="R34" s="35">
        <f t="shared" si="13"/>
        <v>0</v>
      </c>
    </row>
    <row r="35" spans="1:18" ht="11.1" customHeight="1">
      <c r="A35" s="82" t="s">
        <v>106</v>
      </c>
      <c r="B35" s="82" t="s">
        <v>107</v>
      </c>
      <c r="C35" s="15">
        <f>'MG-90'!F35*'MG-90'!B$3</f>
        <v>0</v>
      </c>
      <c r="D35" s="33" t="str">
        <f>IF(OR(ISBLANK(C35),C35=0)," ",C35/C$178*100)</f>
        <v xml:space="preserve"> </v>
      </c>
      <c r="E35" s="4"/>
      <c r="F35" s="37">
        <f t="shared" si="7"/>
        <v>0</v>
      </c>
      <c r="G35" s="4"/>
      <c r="H35" s="37">
        <f t="shared" si="8"/>
        <v>0</v>
      </c>
      <c r="I35" s="4"/>
      <c r="J35" s="37">
        <f t="shared" si="9"/>
        <v>0</v>
      </c>
      <c r="K35" s="4"/>
      <c r="L35" s="37">
        <f t="shared" si="10"/>
        <v>0</v>
      </c>
      <c r="M35" s="4"/>
      <c r="N35" s="37">
        <f t="shared" si="11"/>
        <v>0</v>
      </c>
      <c r="O35" s="4"/>
      <c r="P35" s="37">
        <f t="shared" si="12"/>
        <v>0</v>
      </c>
      <c r="Q35" s="4"/>
      <c r="R35" s="35">
        <f t="shared" si="13"/>
        <v>0</v>
      </c>
    </row>
    <row r="36" spans="1:18" ht="11.1" customHeight="1">
      <c r="A36" s="82" t="s">
        <v>108</v>
      </c>
      <c r="B36" s="82" t="s">
        <v>109</v>
      </c>
      <c r="C36" s="14"/>
      <c r="D36" s="39" t="str">
        <f>IF(OR(ISBLANK(C36),C36=0)," ",C36/C$104*100)</f>
        <v xml:space="preserve"> </v>
      </c>
      <c r="E36" s="30"/>
      <c r="F36" s="31">
        <f t="shared" si="7"/>
        <v>0</v>
      </c>
      <c r="G36" s="30"/>
      <c r="H36" s="31">
        <f t="shared" si="8"/>
        <v>0</v>
      </c>
      <c r="I36" s="30"/>
      <c r="J36" s="31">
        <f t="shared" si="9"/>
        <v>0</v>
      </c>
      <c r="K36" s="30"/>
      <c r="L36" s="31">
        <f t="shared" si="10"/>
        <v>0</v>
      </c>
      <c r="M36" s="30"/>
      <c r="N36" s="31">
        <f t="shared" si="11"/>
        <v>0</v>
      </c>
      <c r="O36" s="30"/>
      <c r="P36" s="31">
        <f t="shared" si="12"/>
        <v>0</v>
      </c>
      <c r="Q36" s="30"/>
      <c r="R36" s="32">
        <f t="shared" si="13"/>
        <v>0</v>
      </c>
    </row>
    <row r="37" spans="1:18" ht="11.1" customHeight="1">
      <c r="A37" s="82" t="s">
        <v>110</v>
      </c>
      <c r="B37" s="82" t="s">
        <v>111</v>
      </c>
      <c r="C37" s="14"/>
      <c r="D37" s="39" t="str">
        <f>IF(OR(ISBLANK(C37),C37=0)," ",C37/C$104*100)</f>
        <v xml:space="preserve"> </v>
      </c>
      <c r="E37" s="30"/>
      <c r="F37" s="31">
        <f t="shared" si="7"/>
        <v>0</v>
      </c>
      <c r="G37" s="30"/>
      <c r="H37" s="31">
        <f t="shared" si="8"/>
        <v>0</v>
      </c>
      <c r="I37" s="30"/>
      <c r="J37" s="31">
        <f t="shared" si="9"/>
        <v>0</v>
      </c>
      <c r="K37" s="30"/>
      <c r="L37" s="31">
        <f t="shared" si="10"/>
        <v>0</v>
      </c>
      <c r="M37" s="30"/>
      <c r="N37" s="31">
        <f t="shared" si="11"/>
        <v>0</v>
      </c>
      <c r="O37" s="30"/>
      <c r="P37" s="31">
        <f t="shared" si="12"/>
        <v>0</v>
      </c>
      <c r="Q37" s="30"/>
      <c r="R37" s="32">
        <f t="shared" si="13"/>
        <v>0</v>
      </c>
    </row>
    <row r="38" spans="1:18" ht="11.1" customHeight="1">
      <c r="A38" s="82" t="s">
        <v>112</v>
      </c>
      <c r="B38" s="82" t="s">
        <v>113</v>
      </c>
      <c r="C38" s="15">
        <f>'MG-90'!F38*'MG-90'!B$3</f>
        <v>0</v>
      </c>
      <c r="D38" s="33" t="str">
        <f>IF(OR(ISBLANK(C38),C38=0)," ",C38/C$178*100)</f>
        <v xml:space="preserve"> </v>
      </c>
      <c r="E38" s="4"/>
      <c r="F38" s="37">
        <f t="shared" si="7"/>
        <v>0</v>
      </c>
      <c r="G38" s="4"/>
      <c r="H38" s="37">
        <f t="shared" si="8"/>
        <v>0</v>
      </c>
      <c r="I38" s="4"/>
      <c r="J38" s="37">
        <f t="shared" si="9"/>
        <v>0</v>
      </c>
      <c r="K38" s="4"/>
      <c r="L38" s="37">
        <f t="shared" si="10"/>
        <v>0</v>
      </c>
      <c r="M38" s="4"/>
      <c r="N38" s="37">
        <f t="shared" si="11"/>
        <v>0</v>
      </c>
      <c r="O38" s="4"/>
      <c r="P38" s="37">
        <f t="shared" si="12"/>
        <v>0</v>
      </c>
      <c r="Q38" s="4"/>
      <c r="R38" s="35">
        <f t="shared" si="13"/>
        <v>0</v>
      </c>
    </row>
    <row r="39" spans="1:18" ht="11.1" customHeight="1">
      <c r="A39" s="82" t="s">
        <v>114</v>
      </c>
      <c r="B39" s="82" t="s">
        <v>115</v>
      </c>
      <c r="C39" s="14"/>
      <c r="D39" s="39" t="str">
        <f>IF(OR(ISBLANK(C39),C39=0)," ",C39/C$104*100)</f>
        <v xml:space="preserve"> </v>
      </c>
      <c r="E39" s="30"/>
      <c r="F39" s="31">
        <f t="shared" si="7"/>
        <v>0</v>
      </c>
      <c r="G39" s="30"/>
      <c r="H39" s="31">
        <f t="shared" si="8"/>
        <v>0</v>
      </c>
      <c r="I39" s="30"/>
      <c r="J39" s="31">
        <f t="shared" si="9"/>
        <v>0</v>
      </c>
      <c r="K39" s="30"/>
      <c r="L39" s="31">
        <f t="shared" si="10"/>
        <v>0</v>
      </c>
      <c r="M39" s="30"/>
      <c r="N39" s="31">
        <f t="shared" si="11"/>
        <v>0</v>
      </c>
      <c r="O39" s="30"/>
      <c r="P39" s="31">
        <f t="shared" si="12"/>
        <v>0</v>
      </c>
      <c r="Q39" s="30"/>
      <c r="R39" s="32">
        <f t="shared" si="13"/>
        <v>0</v>
      </c>
    </row>
    <row r="40" spans="1:18" ht="11.1" customHeight="1">
      <c r="A40" s="82" t="s">
        <v>116</v>
      </c>
      <c r="B40" s="82" t="s">
        <v>117</v>
      </c>
      <c r="C40" s="15">
        <f>'MG-90'!F40*'MG-90'!B$3</f>
        <v>0</v>
      </c>
      <c r="D40" s="33" t="str">
        <f>IF(OR(ISBLANK(C40),C40=0)," ",C40/C$178*100)</f>
        <v xml:space="preserve"> </v>
      </c>
      <c r="E40" s="4"/>
      <c r="F40" s="37">
        <f t="shared" si="7"/>
        <v>0</v>
      </c>
      <c r="G40" s="4"/>
      <c r="H40" s="37">
        <f t="shared" si="8"/>
        <v>0</v>
      </c>
      <c r="I40" s="4"/>
      <c r="J40" s="37">
        <f t="shared" si="9"/>
        <v>0</v>
      </c>
      <c r="K40" s="4"/>
      <c r="L40" s="37">
        <f t="shared" si="10"/>
        <v>0</v>
      </c>
      <c r="M40" s="4"/>
      <c r="N40" s="37">
        <f t="shared" si="11"/>
        <v>0</v>
      </c>
      <c r="O40" s="4"/>
      <c r="P40" s="37">
        <f t="shared" si="12"/>
        <v>0</v>
      </c>
      <c r="Q40" s="4"/>
      <c r="R40" s="35">
        <f t="shared" si="13"/>
        <v>0</v>
      </c>
    </row>
    <row r="41" spans="1:18" ht="11.1" customHeight="1">
      <c r="A41" s="82" t="s">
        <v>118</v>
      </c>
      <c r="B41" s="82" t="s">
        <v>119</v>
      </c>
      <c r="C41" s="15">
        <f>'MG-90'!F41*'MG-90'!B$3</f>
        <v>0</v>
      </c>
      <c r="D41" s="33" t="str">
        <f>IF(OR(ISBLANK(C41),C41=0)," ",C41/C$178*100)</f>
        <v xml:space="preserve"> </v>
      </c>
      <c r="E41" s="4"/>
      <c r="F41" s="37">
        <f t="shared" si="7"/>
        <v>0</v>
      </c>
      <c r="G41" s="4"/>
      <c r="H41" s="37">
        <f t="shared" si="8"/>
        <v>0</v>
      </c>
      <c r="I41" s="4"/>
      <c r="J41" s="37">
        <f t="shared" si="9"/>
        <v>0</v>
      </c>
      <c r="K41" s="4"/>
      <c r="L41" s="37">
        <f t="shared" si="10"/>
        <v>0</v>
      </c>
      <c r="M41" s="4"/>
      <c r="N41" s="37">
        <f t="shared" si="11"/>
        <v>0</v>
      </c>
      <c r="O41" s="4"/>
      <c r="P41" s="37">
        <f t="shared" si="12"/>
        <v>0</v>
      </c>
      <c r="Q41" s="4"/>
      <c r="R41" s="35">
        <f t="shared" si="13"/>
        <v>0</v>
      </c>
    </row>
    <row r="42" spans="1:18" ht="11.1" customHeight="1">
      <c r="A42" s="82" t="s">
        <v>120</v>
      </c>
      <c r="B42" s="82" t="s">
        <v>121</v>
      </c>
      <c r="C42" s="15">
        <f>'MG-90'!F42*'MG-90'!B$3</f>
        <v>0</v>
      </c>
      <c r="D42" s="33" t="str">
        <f>IF(OR(ISBLANK(C42),C42=0)," ",C42/C$178*100)</f>
        <v xml:space="preserve"> </v>
      </c>
      <c r="E42" s="4"/>
      <c r="F42" s="37">
        <f t="shared" si="7"/>
        <v>0</v>
      </c>
      <c r="G42" s="4"/>
      <c r="H42" s="37">
        <f t="shared" si="8"/>
        <v>0</v>
      </c>
      <c r="I42" s="4"/>
      <c r="J42" s="37">
        <f t="shared" si="9"/>
        <v>0</v>
      </c>
      <c r="K42" s="4"/>
      <c r="L42" s="37">
        <f t="shared" si="10"/>
        <v>0</v>
      </c>
      <c r="M42" s="4"/>
      <c r="N42" s="37">
        <f t="shared" si="11"/>
        <v>0</v>
      </c>
      <c r="O42" s="4"/>
      <c r="P42" s="37">
        <f t="shared" si="12"/>
        <v>0</v>
      </c>
      <c r="Q42" s="4"/>
      <c r="R42" s="35">
        <f t="shared" si="13"/>
        <v>0</v>
      </c>
    </row>
    <row r="43" spans="1:18" ht="11.1" customHeight="1">
      <c r="A43" s="82" t="s">
        <v>122</v>
      </c>
      <c r="B43" s="82" t="s">
        <v>123</v>
      </c>
      <c r="C43" s="14"/>
      <c r="D43" s="39" t="str">
        <f>IF(OR(ISBLANK(C43),C43=0)," ",C43/C$104*100)</f>
        <v xml:space="preserve"> </v>
      </c>
      <c r="E43" s="30"/>
      <c r="F43" s="31">
        <f t="shared" si="7"/>
        <v>0</v>
      </c>
      <c r="G43" s="30"/>
      <c r="H43" s="31">
        <f t="shared" si="8"/>
        <v>0</v>
      </c>
      <c r="I43" s="30"/>
      <c r="J43" s="31">
        <f t="shared" si="9"/>
        <v>0</v>
      </c>
      <c r="K43" s="30"/>
      <c r="L43" s="31">
        <f t="shared" si="10"/>
        <v>0</v>
      </c>
      <c r="M43" s="30"/>
      <c r="N43" s="31">
        <f t="shared" si="11"/>
        <v>0</v>
      </c>
      <c r="O43" s="30"/>
      <c r="P43" s="31">
        <f t="shared" si="12"/>
        <v>0</v>
      </c>
      <c r="Q43" s="30"/>
      <c r="R43" s="32">
        <f t="shared" si="13"/>
        <v>0</v>
      </c>
    </row>
    <row r="44" spans="1:18" ht="11.1" customHeight="1">
      <c r="A44" s="82" t="s">
        <v>124</v>
      </c>
      <c r="B44" s="82" t="s">
        <v>125</v>
      </c>
      <c r="C44" s="15">
        <f>'MG-90'!F44*'MG-90'!B$3</f>
        <v>0</v>
      </c>
      <c r="D44" s="33" t="str">
        <f>IF(OR(ISBLANK(C44),C44=0)," ",C44/C$178*100)</f>
        <v xml:space="preserve"> </v>
      </c>
      <c r="E44" s="4"/>
      <c r="F44" s="37">
        <f t="shared" si="7"/>
        <v>0</v>
      </c>
      <c r="G44" s="4"/>
      <c r="H44" s="37">
        <f t="shared" si="8"/>
        <v>0</v>
      </c>
      <c r="I44" s="4"/>
      <c r="J44" s="37">
        <f t="shared" si="9"/>
        <v>0</v>
      </c>
      <c r="K44" s="4"/>
      <c r="L44" s="37">
        <f t="shared" si="10"/>
        <v>0</v>
      </c>
      <c r="M44" s="4"/>
      <c r="N44" s="37">
        <f t="shared" si="11"/>
        <v>0</v>
      </c>
      <c r="O44" s="4"/>
      <c r="P44" s="37">
        <f t="shared" si="12"/>
        <v>0</v>
      </c>
      <c r="Q44" s="4"/>
      <c r="R44" s="35">
        <f t="shared" si="13"/>
        <v>0</v>
      </c>
    </row>
    <row r="45" spans="1:18" ht="11.1" customHeight="1">
      <c r="A45" s="82" t="s">
        <v>126</v>
      </c>
      <c r="B45" s="82" t="s">
        <v>127</v>
      </c>
      <c r="C45" s="14"/>
      <c r="D45" s="39" t="str">
        <f>IF(OR(ISBLANK(C45),C45=0)," ",C45/C$104*100)</f>
        <v xml:space="preserve"> </v>
      </c>
      <c r="E45" s="30"/>
      <c r="F45" s="31">
        <f t="shared" si="7"/>
        <v>0</v>
      </c>
      <c r="G45" s="30"/>
      <c r="H45" s="31">
        <f t="shared" si="8"/>
        <v>0</v>
      </c>
      <c r="I45" s="30"/>
      <c r="J45" s="31">
        <f t="shared" si="9"/>
        <v>0</v>
      </c>
      <c r="K45" s="30"/>
      <c r="L45" s="31">
        <f t="shared" si="10"/>
        <v>0</v>
      </c>
      <c r="M45" s="30"/>
      <c r="N45" s="31">
        <f t="shared" si="11"/>
        <v>0</v>
      </c>
      <c r="O45" s="30"/>
      <c r="P45" s="31">
        <f t="shared" si="12"/>
        <v>0</v>
      </c>
      <c r="Q45" s="30"/>
      <c r="R45" s="32">
        <f t="shared" si="13"/>
        <v>0</v>
      </c>
    </row>
    <row r="46" spans="1:18" ht="11.1" customHeight="1">
      <c r="A46" s="82" t="s">
        <v>128</v>
      </c>
      <c r="B46" s="82" t="s">
        <v>129</v>
      </c>
      <c r="C46" s="14"/>
      <c r="D46" s="39" t="str">
        <f>IF(OR(ISBLANK(C46),C46=0)," ",C46/C$104*100)</f>
        <v xml:space="preserve"> </v>
      </c>
      <c r="E46" s="30"/>
      <c r="F46" s="31">
        <f t="shared" si="7"/>
        <v>0</v>
      </c>
      <c r="G46" s="30"/>
      <c r="H46" s="31">
        <f t="shared" si="8"/>
        <v>0</v>
      </c>
      <c r="I46" s="30"/>
      <c r="J46" s="31">
        <f t="shared" si="9"/>
        <v>0</v>
      </c>
      <c r="K46" s="30"/>
      <c r="L46" s="31">
        <f t="shared" si="10"/>
        <v>0</v>
      </c>
      <c r="M46" s="30"/>
      <c r="N46" s="31">
        <f t="shared" si="11"/>
        <v>0</v>
      </c>
      <c r="O46" s="30"/>
      <c r="P46" s="31">
        <f t="shared" si="12"/>
        <v>0</v>
      </c>
      <c r="Q46" s="30"/>
      <c r="R46" s="32">
        <f t="shared" si="13"/>
        <v>0</v>
      </c>
    </row>
    <row r="47" spans="1:18" ht="11.1" customHeight="1">
      <c r="A47" s="82" t="s">
        <v>130</v>
      </c>
      <c r="B47" s="82" t="s">
        <v>131</v>
      </c>
      <c r="C47" s="15">
        <f>'MG-90'!F47*'MG-90'!B$3</f>
        <v>0</v>
      </c>
      <c r="D47" s="33" t="str">
        <f>IF(OR(ISBLANK(C47),C47=0)," ",C47/C$178*100)</f>
        <v xml:space="preserve"> </v>
      </c>
      <c r="E47" s="4"/>
      <c r="F47" s="37">
        <f t="shared" si="7"/>
        <v>0</v>
      </c>
      <c r="G47" s="4"/>
      <c r="H47" s="37">
        <f t="shared" si="8"/>
        <v>0</v>
      </c>
      <c r="I47" s="4"/>
      <c r="J47" s="37">
        <f t="shared" si="9"/>
        <v>0</v>
      </c>
      <c r="K47" s="4"/>
      <c r="L47" s="37">
        <f t="shared" si="10"/>
        <v>0</v>
      </c>
      <c r="M47" s="4"/>
      <c r="N47" s="37">
        <f t="shared" si="11"/>
        <v>0</v>
      </c>
      <c r="O47" s="4"/>
      <c r="P47" s="37">
        <f t="shared" si="12"/>
        <v>0</v>
      </c>
      <c r="Q47" s="4"/>
      <c r="R47" s="35">
        <f t="shared" si="13"/>
        <v>0</v>
      </c>
    </row>
    <row r="48" spans="1:18" ht="11.1" customHeight="1">
      <c r="A48" s="82" t="s">
        <v>132</v>
      </c>
      <c r="B48" s="82" t="s">
        <v>133</v>
      </c>
      <c r="C48" s="15">
        <f>'MG-90'!F48*'MG-90'!B$3</f>
        <v>0</v>
      </c>
      <c r="D48" s="33" t="str">
        <f>IF(OR(ISBLANK(C48),C48=0)," ",C48/C$178*100)</f>
        <v xml:space="preserve"> </v>
      </c>
      <c r="E48" s="4"/>
      <c r="F48" s="37">
        <f t="shared" si="7"/>
        <v>0</v>
      </c>
      <c r="G48" s="4"/>
      <c r="H48" s="37">
        <f t="shared" si="8"/>
        <v>0</v>
      </c>
      <c r="I48" s="4"/>
      <c r="J48" s="37">
        <f t="shared" si="9"/>
        <v>0</v>
      </c>
      <c r="K48" s="4"/>
      <c r="L48" s="37">
        <f t="shared" si="10"/>
        <v>0</v>
      </c>
      <c r="M48" s="4"/>
      <c r="N48" s="37">
        <f t="shared" si="11"/>
        <v>0</v>
      </c>
      <c r="O48" s="4"/>
      <c r="P48" s="37">
        <f t="shared" si="12"/>
        <v>0</v>
      </c>
      <c r="Q48" s="4"/>
      <c r="R48" s="35">
        <f t="shared" si="13"/>
        <v>0</v>
      </c>
    </row>
    <row r="49" spans="1:18" ht="11.1" customHeight="1">
      <c r="A49" s="82" t="s">
        <v>134</v>
      </c>
      <c r="B49" s="82" t="s">
        <v>135</v>
      </c>
      <c r="C49" s="15">
        <f>'MG-90'!F49*'MG-90'!B$3</f>
        <v>0</v>
      </c>
      <c r="D49" s="33" t="str">
        <f>IF(OR(ISBLANK(C49),C49=0)," ",C49/C$178*100)</f>
        <v xml:space="preserve"> </v>
      </c>
      <c r="E49" s="4"/>
      <c r="F49" s="37">
        <f t="shared" si="7"/>
        <v>0</v>
      </c>
      <c r="G49" s="4"/>
      <c r="H49" s="37">
        <f t="shared" si="8"/>
        <v>0</v>
      </c>
      <c r="I49" s="4"/>
      <c r="J49" s="37">
        <f t="shared" si="9"/>
        <v>0</v>
      </c>
      <c r="K49" s="4"/>
      <c r="L49" s="37">
        <f t="shared" si="10"/>
        <v>0</v>
      </c>
      <c r="M49" s="4"/>
      <c r="N49" s="37">
        <f t="shared" si="11"/>
        <v>0</v>
      </c>
      <c r="O49" s="4"/>
      <c r="P49" s="37">
        <f t="shared" si="12"/>
        <v>0</v>
      </c>
      <c r="Q49" s="4"/>
      <c r="R49" s="35">
        <f t="shared" si="13"/>
        <v>0</v>
      </c>
    </row>
    <row r="50" spans="1:18" ht="11.1" customHeight="1">
      <c r="A50" s="82" t="s">
        <v>136</v>
      </c>
      <c r="B50" s="82" t="s">
        <v>137</v>
      </c>
      <c r="C50" s="14"/>
      <c r="D50" s="39" t="str">
        <f>IF(OR(ISBLANK(C50),C50=0)," ",C50/C$104*100)</f>
        <v xml:space="preserve"> </v>
      </c>
      <c r="E50" s="30"/>
      <c r="F50" s="31">
        <f t="shared" si="7"/>
        <v>0</v>
      </c>
      <c r="G50" s="30"/>
      <c r="H50" s="31">
        <f t="shared" si="8"/>
        <v>0</v>
      </c>
      <c r="I50" s="30"/>
      <c r="J50" s="31">
        <f t="shared" si="9"/>
        <v>0</v>
      </c>
      <c r="K50" s="30"/>
      <c r="L50" s="31">
        <f t="shared" si="10"/>
        <v>0</v>
      </c>
      <c r="M50" s="30"/>
      <c r="N50" s="31">
        <f t="shared" si="11"/>
        <v>0</v>
      </c>
      <c r="O50" s="30"/>
      <c r="P50" s="31">
        <f t="shared" si="12"/>
        <v>0</v>
      </c>
      <c r="Q50" s="30"/>
      <c r="R50" s="32">
        <f t="shared" si="13"/>
        <v>0</v>
      </c>
    </row>
    <row r="51" spans="1:18" ht="11.1" customHeight="1">
      <c r="A51" s="82" t="s">
        <v>138</v>
      </c>
      <c r="B51" s="82" t="s">
        <v>139</v>
      </c>
      <c r="C51" s="15">
        <f>'MG-90'!F51*'MG-90'!B$3</f>
        <v>0</v>
      </c>
      <c r="D51" s="33" t="str">
        <f>IF(OR(ISBLANK(C51),C51=0)," ",C51/C$178*100)</f>
        <v xml:space="preserve"> </v>
      </c>
      <c r="E51" s="4"/>
      <c r="F51" s="37">
        <f t="shared" si="7"/>
        <v>0</v>
      </c>
      <c r="G51" s="4"/>
      <c r="H51" s="37">
        <f t="shared" si="8"/>
        <v>0</v>
      </c>
      <c r="I51" s="4"/>
      <c r="J51" s="37">
        <f t="shared" si="9"/>
        <v>0</v>
      </c>
      <c r="K51" s="4"/>
      <c r="L51" s="37">
        <f t="shared" si="10"/>
        <v>0</v>
      </c>
      <c r="M51" s="4"/>
      <c r="N51" s="37">
        <f t="shared" si="11"/>
        <v>0</v>
      </c>
      <c r="O51" s="4"/>
      <c r="P51" s="37">
        <f t="shared" si="12"/>
        <v>0</v>
      </c>
      <c r="Q51" s="4"/>
      <c r="R51" s="35">
        <f t="shared" si="13"/>
        <v>0</v>
      </c>
    </row>
    <row r="52" spans="1:18" ht="11.1" customHeight="1">
      <c r="A52" s="82" t="s">
        <v>140</v>
      </c>
      <c r="B52" s="82" t="s">
        <v>141</v>
      </c>
      <c r="C52" s="14"/>
      <c r="D52" s="39" t="str">
        <f>IF(OR(ISBLANK(C52),C52=0)," ",C52/C$104*100)</f>
        <v xml:space="preserve"> </v>
      </c>
      <c r="E52" s="30"/>
      <c r="F52" s="31">
        <f t="shared" si="7"/>
        <v>0</v>
      </c>
      <c r="G52" s="30"/>
      <c r="H52" s="31">
        <f t="shared" si="8"/>
        <v>0</v>
      </c>
      <c r="I52" s="30"/>
      <c r="J52" s="31">
        <f t="shared" si="9"/>
        <v>0</v>
      </c>
      <c r="K52" s="30"/>
      <c r="L52" s="31">
        <f t="shared" si="10"/>
        <v>0</v>
      </c>
      <c r="M52" s="30"/>
      <c r="N52" s="31">
        <f t="shared" si="11"/>
        <v>0</v>
      </c>
      <c r="O52" s="30"/>
      <c r="P52" s="31">
        <f t="shared" si="12"/>
        <v>0</v>
      </c>
      <c r="Q52" s="30"/>
      <c r="R52" s="32">
        <f t="shared" si="13"/>
        <v>0</v>
      </c>
    </row>
    <row r="53" spans="1:18" ht="11.1" customHeight="1">
      <c r="A53" s="82" t="s">
        <v>142</v>
      </c>
      <c r="B53" s="82" t="s">
        <v>143</v>
      </c>
      <c r="C53" s="15">
        <f>'MG-90'!F53*'MG-90'!B$3</f>
        <v>0</v>
      </c>
      <c r="D53" s="33" t="str">
        <f>IF(OR(ISBLANK(C53),C53=0)," ",C53/C$178*100)</f>
        <v xml:space="preserve"> </v>
      </c>
      <c r="E53" s="4"/>
      <c r="F53" s="37">
        <f t="shared" si="7"/>
        <v>0</v>
      </c>
      <c r="G53" s="4"/>
      <c r="H53" s="37">
        <f t="shared" si="8"/>
        <v>0</v>
      </c>
      <c r="I53" s="4"/>
      <c r="J53" s="37">
        <f t="shared" si="9"/>
        <v>0</v>
      </c>
      <c r="K53" s="4"/>
      <c r="L53" s="37">
        <f t="shared" si="10"/>
        <v>0</v>
      </c>
      <c r="M53" s="4"/>
      <c r="N53" s="37">
        <f t="shared" si="11"/>
        <v>0</v>
      </c>
      <c r="O53" s="4"/>
      <c r="P53" s="37">
        <f t="shared" si="12"/>
        <v>0</v>
      </c>
      <c r="Q53" s="4"/>
      <c r="R53" s="35">
        <f t="shared" si="13"/>
        <v>0</v>
      </c>
    </row>
    <row r="54" spans="1:18" ht="11.1" customHeight="1">
      <c r="A54" s="82" t="s">
        <v>144</v>
      </c>
      <c r="B54" s="82" t="s">
        <v>145</v>
      </c>
      <c r="C54" s="15">
        <f>'MG-90'!F54*'MG-90'!B$3</f>
        <v>0</v>
      </c>
      <c r="D54" s="33" t="str">
        <f>IF(OR(ISBLANK(C54),C54=0)," ",C54/C$178*100)</f>
        <v xml:space="preserve"> </v>
      </c>
      <c r="E54" s="4"/>
      <c r="F54" s="37">
        <f t="shared" si="7"/>
        <v>0</v>
      </c>
      <c r="G54" s="4"/>
      <c r="H54" s="37">
        <f t="shared" si="8"/>
        <v>0</v>
      </c>
      <c r="I54" s="4"/>
      <c r="J54" s="37">
        <f t="shared" si="9"/>
        <v>0</v>
      </c>
      <c r="K54" s="4"/>
      <c r="L54" s="37">
        <f t="shared" si="10"/>
        <v>0</v>
      </c>
      <c r="M54" s="4"/>
      <c r="N54" s="37">
        <f t="shared" si="11"/>
        <v>0</v>
      </c>
      <c r="O54" s="4"/>
      <c r="P54" s="37">
        <f t="shared" si="12"/>
        <v>0</v>
      </c>
      <c r="Q54" s="4"/>
      <c r="R54" s="35">
        <f t="shared" si="13"/>
        <v>0</v>
      </c>
    </row>
    <row r="55" spans="1:18" ht="11.1" customHeight="1">
      <c r="A55" s="82" t="s">
        <v>146</v>
      </c>
      <c r="B55" s="82" t="s">
        <v>147</v>
      </c>
      <c r="C55" s="15">
        <f>'MG-90'!F55*'MG-90'!B$3</f>
        <v>0</v>
      </c>
      <c r="D55" s="33" t="str">
        <f>IF(OR(ISBLANK(C55),C55=0)," ",C55/C$178*100)</f>
        <v xml:space="preserve"> </v>
      </c>
      <c r="E55" s="4"/>
      <c r="F55" s="37">
        <f t="shared" si="7"/>
        <v>0</v>
      </c>
      <c r="G55" s="4"/>
      <c r="H55" s="37">
        <f t="shared" si="8"/>
        <v>0</v>
      </c>
      <c r="I55" s="4"/>
      <c r="J55" s="37">
        <f t="shared" si="9"/>
        <v>0</v>
      </c>
      <c r="K55" s="4"/>
      <c r="L55" s="37">
        <f t="shared" si="10"/>
        <v>0</v>
      </c>
      <c r="M55" s="4"/>
      <c r="N55" s="37">
        <f t="shared" si="11"/>
        <v>0</v>
      </c>
      <c r="O55" s="4"/>
      <c r="P55" s="37">
        <f t="shared" si="12"/>
        <v>0</v>
      </c>
      <c r="Q55" s="4"/>
      <c r="R55" s="35">
        <f t="shared" si="13"/>
        <v>0</v>
      </c>
    </row>
    <row r="56" spans="1:18" ht="11.1" customHeight="1">
      <c r="A56" s="82" t="s">
        <v>148</v>
      </c>
      <c r="B56" s="82" t="s">
        <v>149</v>
      </c>
      <c r="C56" s="15">
        <f>'MG-90'!F56*'MG-90'!B$3</f>
        <v>0</v>
      </c>
      <c r="D56" s="33" t="str">
        <f>IF(OR(ISBLANK(C56),C56=0)," ",C56/C$178*100)</f>
        <v xml:space="preserve"> </v>
      </c>
      <c r="E56" s="4"/>
      <c r="F56" s="37">
        <f t="shared" si="7"/>
        <v>0</v>
      </c>
      <c r="G56" s="4"/>
      <c r="H56" s="37">
        <f t="shared" si="8"/>
        <v>0</v>
      </c>
      <c r="I56" s="4"/>
      <c r="J56" s="37">
        <f t="shared" si="9"/>
        <v>0</v>
      </c>
      <c r="K56" s="4"/>
      <c r="L56" s="37">
        <f t="shared" si="10"/>
        <v>0</v>
      </c>
      <c r="M56" s="4"/>
      <c r="N56" s="37">
        <f t="shared" si="11"/>
        <v>0</v>
      </c>
      <c r="O56" s="4"/>
      <c r="P56" s="37">
        <f t="shared" si="12"/>
        <v>0</v>
      </c>
      <c r="Q56" s="4"/>
      <c r="R56" s="35">
        <f t="shared" si="13"/>
        <v>0</v>
      </c>
    </row>
    <row r="57" spans="1:18" ht="11.1" customHeight="1">
      <c r="A57" s="82" t="s">
        <v>150</v>
      </c>
      <c r="B57" s="82" t="s">
        <v>151</v>
      </c>
      <c r="C57" s="15">
        <f>'MG-90'!F57*'MG-90'!B$3</f>
        <v>0</v>
      </c>
      <c r="D57" s="33" t="str">
        <f>IF(OR(ISBLANK(C57),C57=0)," ",C57/C$178*100)</f>
        <v xml:space="preserve"> </v>
      </c>
      <c r="E57" s="4"/>
      <c r="F57" s="37">
        <f t="shared" si="7"/>
        <v>0</v>
      </c>
      <c r="G57" s="4"/>
      <c r="H57" s="37">
        <f t="shared" si="8"/>
        <v>0</v>
      </c>
      <c r="I57" s="4"/>
      <c r="J57" s="37">
        <f t="shared" si="9"/>
        <v>0</v>
      </c>
      <c r="K57" s="4"/>
      <c r="L57" s="37">
        <f t="shared" si="10"/>
        <v>0</v>
      </c>
      <c r="M57" s="4"/>
      <c r="N57" s="37">
        <f t="shared" si="11"/>
        <v>0</v>
      </c>
      <c r="O57" s="4"/>
      <c r="P57" s="37">
        <f t="shared" si="12"/>
        <v>0</v>
      </c>
      <c r="Q57" s="4"/>
      <c r="R57" s="35">
        <f t="shared" si="13"/>
        <v>0</v>
      </c>
    </row>
    <row r="58" spans="1:18" ht="11.1" customHeight="1">
      <c r="A58" s="82" t="s">
        <v>152</v>
      </c>
      <c r="B58" s="82" t="s">
        <v>153</v>
      </c>
      <c r="C58" s="14"/>
      <c r="D58" s="39" t="str">
        <f>IF(OR(ISBLANK(C58),C58=0)," ",C58/C$104*100)</f>
        <v xml:space="preserve"> </v>
      </c>
      <c r="E58" s="30"/>
      <c r="F58" s="31">
        <f t="shared" si="7"/>
        <v>0</v>
      </c>
      <c r="G58" s="30"/>
      <c r="H58" s="31">
        <f t="shared" si="8"/>
        <v>0</v>
      </c>
      <c r="I58" s="30"/>
      <c r="J58" s="31">
        <f t="shared" si="9"/>
        <v>0</v>
      </c>
      <c r="K58" s="30"/>
      <c r="L58" s="31">
        <f t="shared" si="10"/>
        <v>0</v>
      </c>
      <c r="M58" s="30"/>
      <c r="N58" s="31">
        <f t="shared" si="11"/>
        <v>0</v>
      </c>
      <c r="O58" s="30"/>
      <c r="P58" s="31">
        <f t="shared" si="12"/>
        <v>0</v>
      </c>
      <c r="Q58" s="30"/>
      <c r="R58" s="32">
        <f t="shared" si="13"/>
        <v>0</v>
      </c>
    </row>
    <row r="59" spans="1:18" ht="11.1" customHeight="1">
      <c r="A59" s="82" t="s">
        <v>154</v>
      </c>
      <c r="B59" s="82" t="s">
        <v>155</v>
      </c>
      <c r="C59" s="15">
        <f>'MG-90'!F59*'MG-90'!B$3</f>
        <v>0</v>
      </c>
      <c r="D59" s="33" t="str">
        <f>IF(OR(ISBLANK(C59),C59=0)," ",C59/C$178*100)</f>
        <v xml:space="preserve"> </v>
      </c>
      <c r="E59" s="4"/>
      <c r="F59" s="37">
        <f t="shared" si="7"/>
        <v>0</v>
      </c>
      <c r="G59" s="4"/>
      <c r="H59" s="37">
        <f t="shared" si="8"/>
        <v>0</v>
      </c>
      <c r="I59" s="4"/>
      <c r="J59" s="37">
        <f t="shared" si="9"/>
        <v>0</v>
      </c>
      <c r="K59" s="4"/>
      <c r="L59" s="37">
        <f t="shared" si="10"/>
        <v>0</v>
      </c>
      <c r="M59" s="4"/>
      <c r="N59" s="37">
        <f t="shared" si="11"/>
        <v>0</v>
      </c>
      <c r="O59" s="4"/>
      <c r="P59" s="37">
        <f t="shared" si="12"/>
        <v>0</v>
      </c>
      <c r="Q59" s="4"/>
      <c r="R59" s="35">
        <f t="shared" si="13"/>
        <v>0</v>
      </c>
    </row>
    <row r="60" spans="1:18" ht="11.1" customHeight="1">
      <c r="A60" s="82" t="s">
        <v>156</v>
      </c>
      <c r="B60" s="82" t="s">
        <v>157</v>
      </c>
      <c r="C60" s="15">
        <f>'MG-90'!F60*'MG-90'!B$3</f>
        <v>0</v>
      </c>
      <c r="D60" s="33" t="str">
        <f>IF(OR(ISBLANK(C60),C60=0)," ",C60/C$178*100)</f>
        <v xml:space="preserve"> </v>
      </c>
      <c r="E60" s="4"/>
      <c r="F60" s="37">
        <f t="shared" si="7"/>
        <v>0</v>
      </c>
      <c r="G60" s="4"/>
      <c r="H60" s="37">
        <f t="shared" si="8"/>
        <v>0</v>
      </c>
      <c r="I60" s="4"/>
      <c r="J60" s="37">
        <f t="shared" si="9"/>
        <v>0</v>
      </c>
      <c r="K60" s="4"/>
      <c r="L60" s="37">
        <f t="shared" si="10"/>
        <v>0</v>
      </c>
      <c r="M60" s="4"/>
      <c r="N60" s="37">
        <f t="shared" si="11"/>
        <v>0</v>
      </c>
      <c r="O60" s="4"/>
      <c r="P60" s="37">
        <f t="shared" si="12"/>
        <v>0</v>
      </c>
      <c r="Q60" s="4"/>
      <c r="R60" s="35">
        <f t="shared" si="13"/>
        <v>0</v>
      </c>
    </row>
    <row r="61" spans="1:18" ht="11.1" customHeight="1">
      <c r="A61" s="82" t="s">
        <v>158</v>
      </c>
      <c r="B61" s="82" t="s">
        <v>159</v>
      </c>
      <c r="C61" s="15">
        <f>'MG-90'!F61*'MG-90'!B$3</f>
        <v>0</v>
      </c>
      <c r="D61" s="33" t="str">
        <f>IF(OR(ISBLANK(C61),C61=0)," ",C61/C$178*100)</f>
        <v xml:space="preserve"> </v>
      </c>
      <c r="E61" s="4"/>
      <c r="F61" s="37">
        <f t="shared" si="7"/>
        <v>0</v>
      </c>
      <c r="G61" s="4"/>
      <c r="H61" s="37">
        <f t="shared" si="8"/>
        <v>0</v>
      </c>
      <c r="I61" s="4"/>
      <c r="J61" s="37">
        <f t="shared" si="9"/>
        <v>0</v>
      </c>
      <c r="K61" s="4"/>
      <c r="L61" s="37">
        <f t="shared" si="10"/>
        <v>0</v>
      </c>
      <c r="M61" s="4"/>
      <c r="N61" s="37">
        <f t="shared" si="11"/>
        <v>0</v>
      </c>
      <c r="O61" s="4"/>
      <c r="P61" s="37">
        <f t="shared" si="12"/>
        <v>0</v>
      </c>
      <c r="Q61" s="4"/>
      <c r="R61" s="35">
        <f t="shared" si="13"/>
        <v>0</v>
      </c>
    </row>
    <row r="62" spans="1:18" ht="11.1" customHeight="1">
      <c r="A62" s="82" t="s">
        <v>160</v>
      </c>
      <c r="B62" s="82" t="s">
        <v>161</v>
      </c>
      <c r="C62" s="15">
        <f>'MG-90'!F62*'MG-90'!B$3</f>
        <v>0</v>
      </c>
      <c r="D62" s="33" t="str">
        <f>IF(OR(ISBLANK(C62),C62=0)," ",C62/C$178*100)</f>
        <v xml:space="preserve"> </v>
      </c>
      <c r="E62" s="4"/>
      <c r="F62" s="37">
        <f t="shared" si="7"/>
        <v>0</v>
      </c>
      <c r="G62" s="4"/>
      <c r="H62" s="37">
        <f t="shared" si="8"/>
        <v>0</v>
      </c>
      <c r="I62" s="4"/>
      <c r="J62" s="37">
        <f t="shared" si="9"/>
        <v>0</v>
      </c>
      <c r="K62" s="4"/>
      <c r="L62" s="37">
        <f t="shared" si="10"/>
        <v>0</v>
      </c>
      <c r="M62" s="4"/>
      <c r="N62" s="37">
        <f t="shared" si="11"/>
        <v>0</v>
      </c>
      <c r="O62" s="4"/>
      <c r="P62" s="37">
        <f t="shared" si="12"/>
        <v>0</v>
      </c>
      <c r="Q62" s="4"/>
      <c r="R62" s="35">
        <f t="shared" si="13"/>
        <v>0</v>
      </c>
    </row>
    <row r="63" spans="1:18" ht="11.1" customHeight="1">
      <c r="A63" s="82" t="s">
        <v>162</v>
      </c>
      <c r="B63" s="82" t="s">
        <v>163</v>
      </c>
      <c r="C63" s="15">
        <f>'MG-90'!F63*'MG-90'!B$3</f>
        <v>0</v>
      </c>
      <c r="D63" s="33" t="str">
        <f>IF(OR(ISBLANK(C63),C63=0)," ",C63/C$178*100)</f>
        <v xml:space="preserve"> </v>
      </c>
      <c r="E63" s="4"/>
      <c r="F63" s="37">
        <f t="shared" si="7"/>
        <v>0</v>
      </c>
      <c r="G63" s="4"/>
      <c r="H63" s="37">
        <f t="shared" si="8"/>
        <v>0</v>
      </c>
      <c r="I63" s="4"/>
      <c r="J63" s="37">
        <f t="shared" si="9"/>
        <v>0</v>
      </c>
      <c r="K63" s="4"/>
      <c r="L63" s="37">
        <f t="shared" si="10"/>
        <v>0</v>
      </c>
      <c r="M63" s="4"/>
      <c r="N63" s="37">
        <f t="shared" si="11"/>
        <v>0</v>
      </c>
      <c r="O63" s="4"/>
      <c r="P63" s="37">
        <f t="shared" si="12"/>
        <v>0</v>
      </c>
      <c r="Q63" s="4"/>
      <c r="R63" s="35">
        <f t="shared" si="13"/>
        <v>0</v>
      </c>
    </row>
    <row r="64" spans="1:18" ht="11.1" customHeight="1">
      <c r="A64" s="82" t="s">
        <v>164</v>
      </c>
      <c r="B64" s="82" t="s">
        <v>165</v>
      </c>
      <c r="C64" s="14"/>
      <c r="D64" s="39" t="str">
        <f>IF(OR(ISBLANK(C64),C64=0)," ",C64/C$104*100)</f>
        <v xml:space="preserve"> </v>
      </c>
      <c r="E64" s="30"/>
      <c r="F64" s="31">
        <f t="shared" si="7"/>
        <v>0</v>
      </c>
      <c r="G64" s="30"/>
      <c r="H64" s="31">
        <f t="shared" si="8"/>
        <v>0</v>
      </c>
      <c r="I64" s="30"/>
      <c r="J64" s="31">
        <f t="shared" si="9"/>
        <v>0</v>
      </c>
      <c r="K64" s="30"/>
      <c r="L64" s="31">
        <f t="shared" si="10"/>
        <v>0</v>
      </c>
      <c r="M64" s="30"/>
      <c r="N64" s="31">
        <f t="shared" si="11"/>
        <v>0</v>
      </c>
      <c r="O64" s="30"/>
      <c r="P64" s="31">
        <f t="shared" si="12"/>
        <v>0</v>
      </c>
      <c r="Q64" s="30"/>
      <c r="R64" s="32">
        <f t="shared" si="13"/>
        <v>0</v>
      </c>
    </row>
    <row r="65" spans="1:18" ht="11.1" customHeight="1">
      <c r="A65" s="82" t="s">
        <v>166</v>
      </c>
      <c r="B65" s="82" t="s">
        <v>167</v>
      </c>
      <c r="C65" s="15">
        <f>'MG-90'!F65*'MG-90'!B$3</f>
        <v>0</v>
      </c>
      <c r="D65" s="33" t="str">
        <f>IF(OR(ISBLANK(C65),C65=0)," ",C65/C$178*100)</f>
        <v xml:space="preserve"> </v>
      </c>
      <c r="E65" s="4"/>
      <c r="F65" s="37">
        <f t="shared" si="7"/>
        <v>0</v>
      </c>
      <c r="G65" s="4"/>
      <c r="H65" s="37">
        <f t="shared" si="8"/>
        <v>0</v>
      </c>
      <c r="I65" s="4"/>
      <c r="J65" s="37">
        <f t="shared" si="9"/>
        <v>0</v>
      </c>
      <c r="K65" s="4"/>
      <c r="L65" s="37">
        <f t="shared" si="10"/>
        <v>0</v>
      </c>
      <c r="M65" s="4"/>
      <c r="N65" s="37">
        <f t="shared" si="11"/>
        <v>0</v>
      </c>
      <c r="O65" s="4"/>
      <c r="P65" s="37">
        <f t="shared" si="12"/>
        <v>0</v>
      </c>
      <c r="Q65" s="4"/>
      <c r="R65" s="35">
        <f t="shared" si="13"/>
        <v>0</v>
      </c>
    </row>
    <row r="66" spans="1:18" ht="11.1" customHeight="1">
      <c r="A66" s="82" t="s">
        <v>168</v>
      </c>
      <c r="B66" s="82" t="s">
        <v>169</v>
      </c>
      <c r="C66" s="15">
        <f>'MG-90'!F66*'MG-90'!B$3</f>
        <v>0</v>
      </c>
      <c r="D66" s="33" t="str">
        <f>IF(OR(ISBLANK(C66),C66=0)," ",C66/C$178*100)</f>
        <v xml:space="preserve"> </v>
      </c>
      <c r="E66" s="4"/>
      <c r="F66" s="37">
        <f t="shared" si="7"/>
        <v>0</v>
      </c>
      <c r="G66" s="4"/>
      <c r="H66" s="37">
        <f t="shared" si="8"/>
        <v>0</v>
      </c>
      <c r="I66" s="4"/>
      <c r="J66" s="37">
        <f t="shared" si="9"/>
        <v>0</v>
      </c>
      <c r="K66" s="4"/>
      <c r="L66" s="37">
        <f t="shared" si="10"/>
        <v>0</v>
      </c>
      <c r="M66" s="4"/>
      <c r="N66" s="37">
        <f t="shared" si="11"/>
        <v>0</v>
      </c>
      <c r="O66" s="4"/>
      <c r="P66" s="37">
        <f t="shared" si="12"/>
        <v>0</v>
      </c>
      <c r="Q66" s="4"/>
      <c r="R66" s="35">
        <f t="shared" si="13"/>
        <v>0</v>
      </c>
    </row>
    <row r="67" spans="1:18" ht="11.1" customHeight="1">
      <c r="A67" s="82" t="s">
        <v>170</v>
      </c>
      <c r="B67" s="82" t="s">
        <v>171</v>
      </c>
      <c r="C67" s="15">
        <f>'MG-90'!F67*'MG-90'!B$3</f>
        <v>0</v>
      </c>
      <c r="D67" s="33" t="str">
        <f>IF(OR(ISBLANK(C67),C67=0)," ",C67/C$178*100)</f>
        <v xml:space="preserve"> </v>
      </c>
      <c r="E67" s="4"/>
      <c r="F67" s="37">
        <f t="shared" si="7"/>
        <v>0</v>
      </c>
      <c r="G67" s="4"/>
      <c r="H67" s="37">
        <f t="shared" si="8"/>
        <v>0</v>
      </c>
      <c r="I67" s="4"/>
      <c r="J67" s="37">
        <f t="shared" si="9"/>
        <v>0</v>
      </c>
      <c r="K67" s="4"/>
      <c r="L67" s="37">
        <f t="shared" si="10"/>
        <v>0</v>
      </c>
      <c r="M67" s="4"/>
      <c r="N67" s="37">
        <f t="shared" si="11"/>
        <v>0</v>
      </c>
      <c r="O67" s="4"/>
      <c r="P67" s="37">
        <f t="shared" si="12"/>
        <v>0</v>
      </c>
      <c r="Q67" s="4"/>
      <c r="R67" s="35">
        <f t="shared" si="13"/>
        <v>0</v>
      </c>
    </row>
    <row r="68" spans="1:18" ht="11.1" customHeight="1">
      <c r="A68" s="82" t="s">
        <v>172</v>
      </c>
      <c r="B68" s="82" t="s">
        <v>173</v>
      </c>
      <c r="C68" s="14"/>
      <c r="D68" s="39" t="str">
        <f>IF(OR(ISBLANK(C68),C68=0)," ",C68/C$104*100)</f>
        <v xml:space="preserve"> </v>
      </c>
      <c r="E68" s="30"/>
      <c r="F68" s="31">
        <f t="shared" si="7"/>
        <v>0</v>
      </c>
      <c r="G68" s="30"/>
      <c r="H68" s="31">
        <f t="shared" si="8"/>
        <v>0</v>
      </c>
      <c r="I68" s="30"/>
      <c r="J68" s="31">
        <f t="shared" si="9"/>
        <v>0</v>
      </c>
      <c r="K68" s="30"/>
      <c r="L68" s="31">
        <f t="shared" si="10"/>
        <v>0</v>
      </c>
      <c r="M68" s="30"/>
      <c r="N68" s="31">
        <f t="shared" si="11"/>
        <v>0</v>
      </c>
      <c r="O68" s="30"/>
      <c r="P68" s="31">
        <f t="shared" si="12"/>
        <v>0</v>
      </c>
      <c r="Q68" s="30"/>
      <c r="R68" s="32">
        <f t="shared" si="13"/>
        <v>0</v>
      </c>
    </row>
    <row r="69" spans="1:18" ht="11.1" customHeight="1">
      <c r="A69" s="82" t="s">
        <v>174</v>
      </c>
      <c r="B69" s="82" t="s">
        <v>175</v>
      </c>
      <c r="C69" s="15">
        <f>'MG-90'!F69*'MG-90'!B$3</f>
        <v>0</v>
      </c>
      <c r="D69" s="33" t="str">
        <f t="shared" ref="D69:D74" si="14">IF(OR(ISBLANK(C69),C69=0)," ",C69/C$178*100)</f>
        <v xml:space="preserve"> </v>
      </c>
      <c r="E69" s="4"/>
      <c r="F69" s="37">
        <f t="shared" si="7"/>
        <v>0</v>
      </c>
      <c r="G69" s="4"/>
      <c r="H69" s="37">
        <f t="shared" si="8"/>
        <v>0</v>
      </c>
      <c r="I69" s="4"/>
      <c r="J69" s="37">
        <f t="shared" si="9"/>
        <v>0</v>
      </c>
      <c r="K69" s="4"/>
      <c r="L69" s="37">
        <f t="shared" si="10"/>
        <v>0</v>
      </c>
      <c r="M69" s="4"/>
      <c r="N69" s="37">
        <f t="shared" si="11"/>
        <v>0</v>
      </c>
      <c r="O69" s="4"/>
      <c r="P69" s="37">
        <f t="shared" si="12"/>
        <v>0</v>
      </c>
      <c r="Q69" s="4"/>
      <c r="R69" s="35">
        <f t="shared" si="13"/>
        <v>0</v>
      </c>
    </row>
    <row r="70" spans="1:18" ht="11.1" customHeight="1">
      <c r="A70" s="82" t="s">
        <v>176</v>
      </c>
      <c r="B70" s="82" t="s">
        <v>177</v>
      </c>
      <c r="C70" s="15">
        <f>'MG-90'!F70*'MG-90'!B$3</f>
        <v>0</v>
      </c>
      <c r="D70" s="33" t="str">
        <f t="shared" si="14"/>
        <v xml:space="preserve"> </v>
      </c>
      <c r="E70" s="4"/>
      <c r="F70" s="37">
        <f t="shared" si="7"/>
        <v>0</v>
      </c>
      <c r="G70" s="4"/>
      <c r="H70" s="37">
        <f t="shared" si="8"/>
        <v>0</v>
      </c>
      <c r="I70" s="4"/>
      <c r="J70" s="37">
        <f t="shared" si="9"/>
        <v>0</v>
      </c>
      <c r="K70" s="4"/>
      <c r="L70" s="37">
        <f t="shared" si="10"/>
        <v>0</v>
      </c>
      <c r="M70" s="4"/>
      <c r="N70" s="37">
        <f t="shared" si="11"/>
        <v>0</v>
      </c>
      <c r="O70" s="4"/>
      <c r="P70" s="37">
        <f t="shared" si="12"/>
        <v>0</v>
      </c>
      <c r="Q70" s="4"/>
      <c r="R70" s="35">
        <f t="shared" si="13"/>
        <v>0</v>
      </c>
    </row>
    <row r="71" spans="1:18" ht="11.1" customHeight="1">
      <c r="A71" s="82" t="s">
        <v>178</v>
      </c>
      <c r="B71" s="82" t="s">
        <v>179</v>
      </c>
      <c r="C71" s="15">
        <f>'MG-90'!F71*'MG-90'!B$3</f>
        <v>0</v>
      </c>
      <c r="D71" s="33" t="str">
        <f t="shared" si="14"/>
        <v xml:space="preserve"> </v>
      </c>
      <c r="E71" s="4"/>
      <c r="F71" s="37">
        <f t="shared" si="7"/>
        <v>0</v>
      </c>
      <c r="G71" s="4"/>
      <c r="H71" s="37">
        <f t="shared" si="8"/>
        <v>0</v>
      </c>
      <c r="I71" s="4"/>
      <c r="J71" s="37">
        <f t="shared" si="9"/>
        <v>0</v>
      </c>
      <c r="K71" s="4"/>
      <c r="L71" s="37">
        <f t="shared" si="10"/>
        <v>0</v>
      </c>
      <c r="M71" s="4"/>
      <c r="N71" s="37">
        <f t="shared" si="11"/>
        <v>0</v>
      </c>
      <c r="O71" s="4"/>
      <c r="P71" s="37">
        <f t="shared" si="12"/>
        <v>0</v>
      </c>
      <c r="Q71" s="4"/>
      <c r="R71" s="35">
        <f t="shared" si="13"/>
        <v>0</v>
      </c>
    </row>
    <row r="72" spans="1:18" ht="11.1" customHeight="1">
      <c r="A72" s="82" t="s">
        <v>180</v>
      </c>
      <c r="B72" s="82" t="s">
        <v>181</v>
      </c>
      <c r="C72" s="15">
        <f>'MG-90'!F72*'MG-90'!B$3</f>
        <v>0</v>
      </c>
      <c r="D72" s="33" t="str">
        <f t="shared" si="14"/>
        <v xml:space="preserve"> </v>
      </c>
      <c r="E72" s="4"/>
      <c r="F72" s="37">
        <f t="shared" si="7"/>
        <v>0</v>
      </c>
      <c r="G72" s="4"/>
      <c r="H72" s="37">
        <f t="shared" si="8"/>
        <v>0</v>
      </c>
      <c r="I72" s="4"/>
      <c r="J72" s="37">
        <f t="shared" si="9"/>
        <v>0</v>
      </c>
      <c r="K72" s="4"/>
      <c r="L72" s="37">
        <f t="shared" si="10"/>
        <v>0</v>
      </c>
      <c r="M72" s="4"/>
      <c r="N72" s="37">
        <f t="shared" si="11"/>
        <v>0</v>
      </c>
      <c r="O72" s="4"/>
      <c r="P72" s="37">
        <f t="shared" si="12"/>
        <v>0</v>
      </c>
      <c r="Q72" s="4"/>
      <c r="R72" s="35">
        <f t="shared" si="13"/>
        <v>0</v>
      </c>
    </row>
    <row r="73" spans="1:18" ht="11.1" customHeight="1">
      <c r="A73" s="82" t="s">
        <v>182</v>
      </c>
      <c r="B73" s="82" t="s">
        <v>183</v>
      </c>
      <c r="C73" s="15">
        <f>'MG-90'!F73*'MG-90'!B$3</f>
        <v>0</v>
      </c>
      <c r="D73" s="33" t="str">
        <f t="shared" si="14"/>
        <v xml:space="preserve"> </v>
      </c>
      <c r="E73" s="4"/>
      <c r="F73" s="37">
        <f t="shared" si="7"/>
        <v>0</v>
      </c>
      <c r="G73" s="4"/>
      <c r="H73" s="37">
        <f t="shared" si="8"/>
        <v>0</v>
      </c>
      <c r="I73" s="4"/>
      <c r="J73" s="37">
        <f t="shared" si="9"/>
        <v>0</v>
      </c>
      <c r="K73" s="4"/>
      <c r="L73" s="37">
        <f t="shared" si="10"/>
        <v>0</v>
      </c>
      <c r="M73" s="4"/>
      <c r="N73" s="37">
        <f t="shared" si="11"/>
        <v>0</v>
      </c>
      <c r="O73" s="4"/>
      <c r="P73" s="37">
        <f t="shared" si="12"/>
        <v>0</v>
      </c>
      <c r="Q73" s="4"/>
      <c r="R73" s="35">
        <f t="shared" si="13"/>
        <v>0</v>
      </c>
    </row>
    <row r="74" spans="1:18" ht="11.1" customHeight="1">
      <c r="A74" s="82" t="s">
        <v>184</v>
      </c>
      <c r="B74" s="82" t="s">
        <v>185</v>
      </c>
      <c r="C74" s="15">
        <f>'MG-90'!F74*'MG-90'!B$3</f>
        <v>0</v>
      </c>
      <c r="D74" s="33" t="str">
        <f t="shared" si="14"/>
        <v xml:space="preserve"> </v>
      </c>
      <c r="E74" s="4"/>
      <c r="F74" s="37">
        <f t="shared" si="7"/>
        <v>0</v>
      </c>
      <c r="G74" s="4"/>
      <c r="H74" s="37">
        <f t="shared" si="8"/>
        <v>0</v>
      </c>
      <c r="I74" s="4"/>
      <c r="J74" s="37">
        <f t="shared" si="9"/>
        <v>0</v>
      </c>
      <c r="K74" s="4"/>
      <c r="L74" s="37">
        <f t="shared" si="10"/>
        <v>0</v>
      </c>
      <c r="M74" s="4"/>
      <c r="N74" s="37">
        <f t="shared" si="11"/>
        <v>0</v>
      </c>
      <c r="O74" s="4"/>
      <c r="P74" s="37">
        <f t="shared" si="12"/>
        <v>0</v>
      </c>
      <c r="Q74" s="4"/>
      <c r="R74" s="35">
        <f t="shared" si="13"/>
        <v>0</v>
      </c>
    </row>
    <row r="75" spans="1:18" ht="11.1" customHeight="1">
      <c r="A75" s="82" t="s">
        <v>186</v>
      </c>
      <c r="B75" s="82" t="s">
        <v>187</v>
      </c>
      <c r="C75" s="14"/>
      <c r="D75" s="39" t="str">
        <f>IF(OR(ISBLANK(C75),C75=0)," ",C75/C$104*100)</f>
        <v xml:space="preserve"> </v>
      </c>
      <c r="E75" s="30"/>
      <c r="F75" s="31">
        <f t="shared" si="7"/>
        <v>0</v>
      </c>
      <c r="G75" s="30"/>
      <c r="H75" s="31">
        <f t="shared" si="8"/>
        <v>0</v>
      </c>
      <c r="I75" s="30"/>
      <c r="J75" s="31">
        <f t="shared" si="9"/>
        <v>0</v>
      </c>
      <c r="K75" s="30"/>
      <c r="L75" s="31">
        <f t="shared" si="10"/>
        <v>0</v>
      </c>
      <c r="M75" s="30"/>
      <c r="N75" s="31">
        <f t="shared" si="11"/>
        <v>0</v>
      </c>
      <c r="O75" s="30"/>
      <c r="P75" s="31">
        <f t="shared" si="12"/>
        <v>0</v>
      </c>
      <c r="Q75" s="30"/>
      <c r="R75" s="32">
        <f t="shared" si="13"/>
        <v>0</v>
      </c>
    </row>
    <row r="76" spans="1:18" ht="11.1" customHeight="1">
      <c r="A76" s="82" t="s">
        <v>188</v>
      </c>
      <c r="B76" s="82" t="s">
        <v>189</v>
      </c>
      <c r="C76" s="15">
        <f>'MG-90'!F76*'MG-90'!B$3</f>
        <v>0</v>
      </c>
      <c r="D76" s="33" t="str">
        <f t="shared" ref="D76:D82" si="15">IF(OR(ISBLANK(C76),C76=0)," ",C76/C$178*100)</f>
        <v xml:space="preserve"> </v>
      </c>
      <c r="E76" s="4"/>
      <c r="F76" s="37">
        <f t="shared" si="7"/>
        <v>0</v>
      </c>
      <c r="G76" s="4"/>
      <c r="H76" s="37">
        <f t="shared" si="8"/>
        <v>0</v>
      </c>
      <c r="I76" s="4"/>
      <c r="J76" s="37">
        <f t="shared" si="9"/>
        <v>0</v>
      </c>
      <c r="K76" s="4"/>
      <c r="L76" s="37">
        <f t="shared" si="10"/>
        <v>0</v>
      </c>
      <c r="M76" s="4"/>
      <c r="N76" s="37">
        <f t="shared" si="11"/>
        <v>0</v>
      </c>
      <c r="O76" s="4"/>
      <c r="P76" s="37">
        <f t="shared" si="12"/>
        <v>0</v>
      </c>
      <c r="Q76" s="4"/>
      <c r="R76" s="35">
        <f t="shared" si="13"/>
        <v>0</v>
      </c>
    </row>
    <row r="77" spans="1:18" ht="11.1" customHeight="1">
      <c r="A77" s="82" t="s">
        <v>190</v>
      </c>
      <c r="B77" s="82" t="s">
        <v>191</v>
      </c>
      <c r="C77" s="15">
        <f>'MG-90'!F77*'MG-90'!B$3</f>
        <v>0</v>
      </c>
      <c r="D77" s="33" t="str">
        <f t="shared" si="15"/>
        <v xml:space="preserve"> </v>
      </c>
      <c r="E77" s="4"/>
      <c r="F77" s="37">
        <f t="shared" si="7"/>
        <v>0</v>
      </c>
      <c r="G77" s="4"/>
      <c r="H77" s="37">
        <f t="shared" si="8"/>
        <v>0</v>
      </c>
      <c r="I77" s="4"/>
      <c r="J77" s="37">
        <f t="shared" si="9"/>
        <v>0</v>
      </c>
      <c r="K77" s="4"/>
      <c r="L77" s="37">
        <f t="shared" si="10"/>
        <v>0</v>
      </c>
      <c r="M77" s="4"/>
      <c r="N77" s="37">
        <f t="shared" si="11"/>
        <v>0</v>
      </c>
      <c r="O77" s="4"/>
      <c r="P77" s="37">
        <f t="shared" si="12"/>
        <v>0</v>
      </c>
      <c r="Q77" s="4"/>
      <c r="R77" s="35">
        <f t="shared" si="13"/>
        <v>0</v>
      </c>
    </row>
    <row r="78" spans="1:18" ht="11.1" customHeight="1">
      <c r="A78" s="82" t="s">
        <v>192</v>
      </c>
      <c r="B78" s="82" t="s">
        <v>193</v>
      </c>
      <c r="C78" s="15">
        <f>'MG-90'!F78*'MG-90'!B$3</f>
        <v>0</v>
      </c>
      <c r="D78" s="33" t="str">
        <f t="shared" si="15"/>
        <v xml:space="preserve"> </v>
      </c>
      <c r="E78" s="4"/>
      <c r="F78" s="37">
        <f t="shared" si="7"/>
        <v>0</v>
      </c>
      <c r="G78" s="4"/>
      <c r="H78" s="37">
        <f t="shared" si="8"/>
        <v>0</v>
      </c>
      <c r="I78" s="4"/>
      <c r="J78" s="37">
        <f t="shared" si="9"/>
        <v>0</v>
      </c>
      <c r="K78" s="4"/>
      <c r="L78" s="37">
        <f t="shared" si="10"/>
        <v>0</v>
      </c>
      <c r="M78" s="4"/>
      <c r="N78" s="37">
        <f t="shared" si="11"/>
        <v>0</v>
      </c>
      <c r="O78" s="4"/>
      <c r="P78" s="37">
        <f t="shared" si="12"/>
        <v>0</v>
      </c>
      <c r="Q78" s="4"/>
      <c r="R78" s="35">
        <f t="shared" si="13"/>
        <v>0</v>
      </c>
    </row>
    <row r="79" spans="1:18" ht="11.1" customHeight="1">
      <c r="A79" s="82" t="s">
        <v>194</v>
      </c>
      <c r="B79" s="82" t="s">
        <v>195</v>
      </c>
      <c r="C79" s="15">
        <f>'MG-90'!F79*'MG-90'!B$3</f>
        <v>0</v>
      </c>
      <c r="D79" s="33" t="str">
        <f t="shared" si="15"/>
        <v xml:space="preserve"> </v>
      </c>
      <c r="E79" s="4"/>
      <c r="F79" s="37">
        <f t="shared" si="7"/>
        <v>0</v>
      </c>
      <c r="G79" s="4"/>
      <c r="H79" s="37">
        <f t="shared" si="8"/>
        <v>0</v>
      </c>
      <c r="I79" s="4"/>
      <c r="J79" s="37">
        <f t="shared" si="9"/>
        <v>0</v>
      </c>
      <c r="K79" s="4"/>
      <c r="L79" s="37">
        <f t="shared" si="10"/>
        <v>0</v>
      </c>
      <c r="M79" s="4"/>
      <c r="N79" s="37">
        <f t="shared" si="11"/>
        <v>0</v>
      </c>
      <c r="O79" s="4"/>
      <c r="P79" s="37">
        <f t="shared" si="12"/>
        <v>0</v>
      </c>
      <c r="Q79" s="4"/>
      <c r="R79" s="35">
        <f t="shared" si="13"/>
        <v>0</v>
      </c>
    </row>
    <row r="80" spans="1:18" ht="11.1" customHeight="1">
      <c r="A80" s="82" t="s">
        <v>196</v>
      </c>
      <c r="B80" s="82" t="s">
        <v>197</v>
      </c>
      <c r="C80" s="15">
        <f>'MG-90'!F80*'MG-90'!B$3</f>
        <v>0</v>
      </c>
      <c r="D80" s="33" t="str">
        <f t="shared" si="15"/>
        <v xml:space="preserve"> </v>
      </c>
      <c r="E80" s="4"/>
      <c r="F80" s="37">
        <f t="shared" si="7"/>
        <v>0</v>
      </c>
      <c r="G80" s="4"/>
      <c r="H80" s="37">
        <f t="shared" si="8"/>
        <v>0</v>
      </c>
      <c r="I80" s="4"/>
      <c r="J80" s="37">
        <f t="shared" si="9"/>
        <v>0</v>
      </c>
      <c r="K80" s="4"/>
      <c r="L80" s="37">
        <f t="shared" si="10"/>
        <v>0</v>
      </c>
      <c r="M80" s="4"/>
      <c r="N80" s="37">
        <f t="shared" si="11"/>
        <v>0</v>
      </c>
      <c r="O80" s="4"/>
      <c r="P80" s="37">
        <f t="shared" si="12"/>
        <v>0</v>
      </c>
      <c r="Q80" s="4"/>
      <c r="R80" s="35">
        <f t="shared" si="13"/>
        <v>0</v>
      </c>
    </row>
    <row r="81" spans="1:18" ht="11.1" customHeight="1">
      <c r="A81" s="82" t="s">
        <v>198</v>
      </c>
      <c r="B81" s="82" t="s">
        <v>199</v>
      </c>
      <c r="C81" s="15">
        <f>'MG-90'!F81*'MG-90'!B$3</f>
        <v>0</v>
      </c>
      <c r="D81" s="33" t="str">
        <f t="shared" si="15"/>
        <v xml:space="preserve"> </v>
      </c>
      <c r="E81" s="4"/>
      <c r="F81" s="37">
        <f t="shared" si="7"/>
        <v>0</v>
      </c>
      <c r="G81" s="4"/>
      <c r="H81" s="37">
        <f t="shared" si="8"/>
        <v>0</v>
      </c>
      <c r="I81" s="4"/>
      <c r="J81" s="37">
        <f t="shared" si="9"/>
        <v>0</v>
      </c>
      <c r="K81" s="4"/>
      <c r="L81" s="37">
        <f t="shared" si="10"/>
        <v>0</v>
      </c>
      <c r="M81" s="4"/>
      <c r="N81" s="37">
        <f t="shared" si="11"/>
        <v>0</v>
      </c>
      <c r="O81" s="4"/>
      <c r="P81" s="37">
        <f t="shared" si="12"/>
        <v>0</v>
      </c>
      <c r="Q81" s="4"/>
      <c r="R81" s="35">
        <f t="shared" si="13"/>
        <v>0</v>
      </c>
    </row>
    <row r="82" spans="1:18" ht="11.1" customHeight="1">
      <c r="A82" s="82" t="s">
        <v>200</v>
      </c>
      <c r="B82" s="82" t="s">
        <v>201</v>
      </c>
      <c r="C82" s="15">
        <f>'MG-90'!F82*'MG-90'!B$3</f>
        <v>0</v>
      </c>
      <c r="D82" s="33" t="str">
        <f t="shared" si="15"/>
        <v xml:space="preserve"> </v>
      </c>
      <c r="E82" s="4"/>
      <c r="F82" s="37">
        <f t="shared" si="7"/>
        <v>0</v>
      </c>
      <c r="G82" s="4"/>
      <c r="H82" s="37">
        <f t="shared" si="8"/>
        <v>0</v>
      </c>
      <c r="I82" s="4"/>
      <c r="J82" s="37">
        <f t="shared" si="9"/>
        <v>0</v>
      </c>
      <c r="K82" s="4"/>
      <c r="L82" s="37">
        <f t="shared" si="10"/>
        <v>0</v>
      </c>
      <c r="M82" s="4"/>
      <c r="N82" s="37">
        <f t="shared" si="11"/>
        <v>0</v>
      </c>
      <c r="O82" s="4"/>
      <c r="P82" s="37">
        <f t="shared" si="12"/>
        <v>0</v>
      </c>
      <c r="Q82" s="4"/>
      <c r="R82" s="35">
        <f t="shared" si="13"/>
        <v>0</v>
      </c>
    </row>
    <row r="83" spans="1:18" ht="11.1" customHeight="1">
      <c r="A83" s="82" t="s">
        <v>202</v>
      </c>
      <c r="B83" s="82" t="s">
        <v>203</v>
      </c>
      <c r="C83" s="14"/>
      <c r="D83" s="39" t="str">
        <f>IF(OR(ISBLANK(C83),C83=0)," ",C83/C$104*100)</f>
        <v xml:space="preserve"> </v>
      </c>
      <c r="E83" s="30"/>
      <c r="F83" s="31">
        <f t="shared" si="7"/>
        <v>0</v>
      </c>
      <c r="G83" s="30"/>
      <c r="H83" s="31">
        <f t="shared" si="8"/>
        <v>0</v>
      </c>
      <c r="I83" s="30"/>
      <c r="J83" s="31">
        <f t="shared" si="9"/>
        <v>0</v>
      </c>
      <c r="K83" s="30"/>
      <c r="L83" s="31">
        <f t="shared" si="10"/>
        <v>0</v>
      </c>
      <c r="M83" s="30"/>
      <c r="N83" s="31">
        <f t="shared" si="11"/>
        <v>0</v>
      </c>
      <c r="O83" s="30"/>
      <c r="P83" s="31">
        <f t="shared" si="12"/>
        <v>0</v>
      </c>
      <c r="Q83" s="30"/>
      <c r="R83" s="32">
        <f t="shared" si="13"/>
        <v>0</v>
      </c>
    </row>
    <row r="84" spans="1:18" ht="11.1" customHeight="1">
      <c r="A84" s="82" t="s">
        <v>204</v>
      </c>
      <c r="B84" s="82" t="s">
        <v>205</v>
      </c>
      <c r="C84" s="15">
        <f>'MG-90'!F84*'MG-90'!B$3</f>
        <v>0</v>
      </c>
      <c r="D84" s="33" t="str">
        <f>IF(OR(ISBLANK(C84),C84=0)," ",C84/C$178*100)</f>
        <v xml:space="preserve"> </v>
      </c>
      <c r="E84" s="4"/>
      <c r="F84" s="37">
        <f t="shared" si="7"/>
        <v>0</v>
      </c>
      <c r="G84" s="4"/>
      <c r="H84" s="37">
        <f t="shared" si="8"/>
        <v>0</v>
      </c>
      <c r="I84" s="4"/>
      <c r="J84" s="37">
        <f t="shared" si="9"/>
        <v>0</v>
      </c>
      <c r="K84" s="4"/>
      <c r="L84" s="37">
        <f t="shared" si="10"/>
        <v>0</v>
      </c>
      <c r="M84" s="4"/>
      <c r="N84" s="37">
        <f t="shared" si="11"/>
        <v>0</v>
      </c>
      <c r="O84" s="4"/>
      <c r="P84" s="37">
        <f t="shared" si="12"/>
        <v>0</v>
      </c>
      <c r="Q84" s="4"/>
      <c r="R84" s="35">
        <f t="shared" si="13"/>
        <v>0</v>
      </c>
    </row>
    <row r="85" spans="1:18" ht="11.1" customHeight="1">
      <c r="A85" s="82" t="s">
        <v>206</v>
      </c>
      <c r="B85" s="82" t="s">
        <v>207</v>
      </c>
      <c r="C85" s="15">
        <f>'MG-90'!F85*'MG-90'!B$3</f>
        <v>0</v>
      </c>
      <c r="D85" s="33" t="str">
        <f>IF(OR(ISBLANK(C85),C85=0)," ",C85/C$178*100)</f>
        <v xml:space="preserve"> </v>
      </c>
      <c r="E85" s="4"/>
      <c r="F85" s="37">
        <f t="shared" si="7"/>
        <v>0</v>
      </c>
      <c r="G85" s="4"/>
      <c r="H85" s="37">
        <f t="shared" si="8"/>
        <v>0</v>
      </c>
      <c r="I85" s="4"/>
      <c r="J85" s="37">
        <f t="shared" si="9"/>
        <v>0</v>
      </c>
      <c r="K85" s="4"/>
      <c r="L85" s="37">
        <f t="shared" si="10"/>
        <v>0</v>
      </c>
      <c r="M85" s="4"/>
      <c r="N85" s="37">
        <f t="shared" si="11"/>
        <v>0</v>
      </c>
      <c r="O85" s="4"/>
      <c r="P85" s="37">
        <f t="shared" si="12"/>
        <v>0</v>
      </c>
      <c r="Q85" s="4"/>
      <c r="R85" s="35">
        <f t="shared" si="13"/>
        <v>0</v>
      </c>
    </row>
    <row r="86" spans="1:18" ht="11.1" customHeight="1">
      <c r="A86" s="82" t="s">
        <v>208</v>
      </c>
      <c r="B86" s="82" t="s">
        <v>209</v>
      </c>
      <c r="C86" s="14"/>
      <c r="D86" s="39" t="str">
        <f>IF(OR(ISBLANK(C86),C86=0)," ",C86/C$104*100)</f>
        <v xml:space="preserve"> </v>
      </c>
      <c r="E86" s="30"/>
      <c r="F86" s="31">
        <f t="shared" si="7"/>
        <v>0</v>
      </c>
      <c r="G86" s="30"/>
      <c r="H86" s="31">
        <f t="shared" si="8"/>
        <v>0</v>
      </c>
      <c r="I86" s="30"/>
      <c r="J86" s="31">
        <f t="shared" si="9"/>
        <v>0</v>
      </c>
      <c r="K86" s="30"/>
      <c r="L86" s="31">
        <f t="shared" si="10"/>
        <v>0</v>
      </c>
      <c r="M86" s="30"/>
      <c r="N86" s="31">
        <f t="shared" si="11"/>
        <v>0</v>
      </c>
      <c r="O86" s="30"/>
      <c r="P86" s="31">
        <f t="shared" si="12"/>
        <v>0</v>
      </c>
      <c r="Q86" s="30"/>
      <c r="R86" s="32">
        <f t="shared" si="13"/>
        <v>0</v>
      </c>
    </row>
    <row r="87" spans="1:18" ht="11.1" customHeight="1">
      <c r="A87" s="82" t="s">
        <v>210</v>
      </c>
      <c r="B87" s="82" t="s">
        <v>211</v>
      </c>
      <c r="C87" s="14"/>
      <c r="D87" s="39" t="str">
        <f>IF(OR(ISBLANK(C87),C87=0)," ",C87/C$104*100)</f>
        <v xml:space="preserve"> </v>
      </c>
      <c r="E87" s="30"/>
      <c r="F87" s="31">
        <f t="shared" ref="F87:F150" si="16">E87</f>
        <v>0</v>
      </c>
      <c r="G87" s="30"/>
      <c r="H87" s="31">
        <f t="shared" ref="H87:H150" si="17">F87+G87</f>
        <v>0</v>
      </c>
      <c r="I87" s="30"/>
      <c r="J87" s="31">
        <f t="shared" ref="J87:J150" si="18">H87+I87</f>
        <v>0</v>
      </c>
      <c r="K87" s="30"/>
      <c r="L87" s="31">
        <f t="shared" ref="L87:L150" si="19">J87+K87</f>
        <v>0</v>
      </c>
      <c r="M87" s="30"/>
      <c r="N87" s="31">
        <f t="shared" ref="N87:N150" si="20">L87+M87</f>
        <v>0</v>
      </c>
      <c r="O87" s="30"/>
      <c r="P87" s="31">
        <f t="shared" ref="P87:P150" si="21">N87+O87</f>
        <v>0</v>
      </c>
      <c r="Q87" s="30"/>
      <c r="R87" s="32">
        <f t="shared" ref="R87:R150" si="22">P87+Q87</f>
        <v>0</v>
      </c>
    </row>
    <row r="88" spans="1:18" ht="11.1" customHeight="1">
      <c r="A88" s="82" t="s">
        <v>212</v>
      </c>
      <c r="B88" s="82" t="s">
        <v>213</v>
      </c>
      <c r="C88" s="15">
        <f>'MG-90'!F88*'MG-90'!B$3</f>
        <v>0</v>
      </c>
      <c r="D88" s="33" t="str">
        <f>IF(OR(ISBLANK(C88),C88=0)," ",C88/C$178*100)</f>
        <v xml:space="preserve"> </v>
      </c>
      <c r="E88" s="4"/>
      <c r="F88" s="37">
        <f t="shared" si="16"/>
        <v>0</v>
      </c>
      <c r="G88" s="4"/>
      <c r="H88" s="37">
        <f t="shared" si="17"/>
        <v>0</v>
      </c>
      <c r="I88" s="4"/>
      <c r="J88" s="37">
        <f t="shared" si="18"/>
        <v>0</v>
      </c>
      <c r="K88" s="4"/>
      <c r="L88" s="37">
        <f t="shared" si="19"/>
        <v>0</v>
      </c>
      <c r="M88" s="4"/>
      <c r="N88" s="37">
        <f t="shared" si="20"/>
        <v>0</v>
      </c>
      <c r="O88" s="4"/>
      <c r="P88" s="37">
        <f t="shared" si="21"/>
        <v>0</v>
      </c>
      <c r="Q88" s="4"/>
      <c r="R88" s="35">
        <f t="shared" si="22"/>
        <v>0</v>
      </c>
    </row>
    <row r="89" spans="1:18" ht="11.1" customHeight="1">
      <c r="A89" s="82" t="s">
        <v>215</v>
      </c>
      <c r="B89" s="82" t="s">
        <v>216</v>
      </c>
      <c r="C89" s="14"/>
      <c r="D89" s="39" t="str">
        <f>IF(OR(ISBLANK(C89),C89=0)," ",C89/C$104*100)</f>
        <v xml:space="preserve"> </v>
      </c>
      <c r="E89" s="30"/>
      <c r="F89" s="31">
        <f t="shared" si="16"/>
        <v>0</v>
      </c>
      <c r="G89" s="30"/>
      <c r="H89" s="31">
        <f t="shared" si="17"/>
        <v>0</v>
      </c>
      <c r="I89" s="30"/>
      <c r="J89" s="31">
        <f t="shared" si="18"/>
        <v>0</v>
      </c>
      <c r="K89" s="30"/>
      <c r="L89" s="31">
        <f t="shared" si="19"/>
        <v>0</v>
      </c>
      <c r="M89" s="30"/>
      <c r="N89" s="31">
        <f t="shared" si="20"/>
        <v>0</v>
      </c>
      <c r="O89" s="30"/>
      <c r="P89" s="31">
        <f t="shared" si="21"/>
        <v>0</v>
      </c>
      <c r="Q89" s="30"/>
      <c r="R89" s="32">
        <f t="shared" si="22"/>
        <v>0</v>
      </c>
    </row>
    <row r="90" spans="1:18" ht="11.1" customHeight="1">
      <c r="A90" s="82" t="s">
        <v>217</v>
      </c>
      <c r="B90" s="82" t="s">
        <v>218</v>
      </c>
      <c r="C90" s="15">
        <f>'MG-90'!F90*'MG-90'!B$3</f>
        <v>0</v>
      </c>
      <c r="D90" s="33" t="str">
        <f>IF(OR(ISBLANK(C90),C90=0)," ",C90/C$178*100)</f>
        <v xml:space="preserve"> </v>
      </c>
      <c r="E90" s="4"/>
      <c r="F90" s="37">
        <f t="shared" si="16"/>
        <v>0</v>
      </c>
      <c r="G90" s="4"/>
      <c r="H90" s="37">
        <f t="shared" si="17"/>
        <v>0</v>
      </c>
      <c r="I90" s="4"/>
      <c r="J90" s="37">
        <f t="shared" si="18"/>
        <v>0</v>
      </c>
      <c r="K90" s="4"/>
      <c r="L90" s="37">
        <f t="shared" si="19"/>
        <v>0</v>
      </c>
      <c r="M90" s="4"/>
      <c r="N90" s="37">
        <f t="shared" si="20"/>
        <v>0</v>
      </c>
      <c r="O90" s="4"/>
      <c r="P90" s="37">
        <f t="shared" si="21"/>
        <v>0</v>
      </c>
      <c r="Q90" s="4"/>
      <c r="R90" s="35">
        <f t="shared" si="22"/>
        <v>0</v>
      </c>
    </row>
    <row r="91" spans="1:18" ht="11.1" customHeight="1">
      <c r="A91" s="82" t="s">
        <v>219</v>
      </c>
      <c r="B91" s="82" t="s">
        <v>220</v>
      </c>
      <c r="C91" s="14"/>
      <c r="D91" s="39" t="str">
        <f>IF(OR(ISBLANK(C91),C91=0)," ",C91/C$104*100)</f>
        <v xml:space="preserve"> </v>
      </c>
      <c r="E91" s="30"/>
      <c r="F91" s="31">
        <f t="shared" si="16"/>
        <v>0</v>
      </c>
      <c r="G91" s="30"/>
      <c r="H91" s="31">
        <f t="shared" si="17"/>
        <v>0</v>
      </c>
      <c r="I91" s="30"/>
      <c r="J91" s="31">
        <f t="shared" si="18"/>
        <v>0</v>
      </c>
      <c r="K91" s="30"/>
      <c r="L91" s="31">
        <f t="shared" si="19"/>
        <v>0</v>
      </c>
      <c r="M91" s="30"/>
      <c r="N91" s="31">
        <f t="shared" si="20"/>
        <v>0</v>
      </c>
      <c r="O91" s="30"/>
      <c r="P91" s="31">
        <f t="shared" si="21"/>
        <v>0</v>
      </c>
      <c r="Q91" s="30"/>
      <c r="R91" s="32">
        <f t="shared" si="22"/>
        <v>0</v>
      </c>
    </row>
    <row r="92" spans="1:18" ht="11.1" customHeight="1">
      <c r="A92" s="82" t="s">
        <v>221</v>
      </c>
      <c r="B92" s="82" t="s">
        <v>222</v>
      </c>
      <c r="C92" s="15">
        <f>'MG-90'!F92*'MG-90'!B$3</f>
        <v>0</v>
      </c>
      <c r="D92" s="33" t="str">
        <f>IF(OR(ISBLANK(C92),C92=0)," ",C92/C$178*100)</f>
        <v xml:space="preserve"> </v>
      </c>
      <c r="E92" s="4"/>
      <c r="F92" s="37">
        <f t="shared" si="16"/>
        <v>0</v>
      </c>
      <c r="G92" s="4"/>
      <c r="H92" s="37">
        <f t="shared" si="17"/>
        <v>0</v>
      </c>
      <c r="I92" s="4"/>
      <c r="J92" s="37">
        <f t="shared" si="18"/>
        <v>0</v>
      </c>
      <c r="K92" s="4"/>
      <c r="L92" s="37">
        <f t="shared" si="19"/>
        <v>0</v>
      </c>
      <c r="M92" s="4"/>
      <c r="N92" s="37">
        <f t="shared" si="20"/>
        <v>0</v>
      </c>
      <c r="O92" s="4"/>
      <c r="P92" s="37">
        <f t="shared" si="21"/>
        <v>0</v>
      </c>
      <c r="Q92" s="4"/>
      <c r="R92" s="35">
        <f t="shared" si="22"/>
        <v>0</v>
      </c>
    </row>
    <row r="93" spans="1:18" ht="11.1" customHeight="1">
      <c r="A93" s="82" t="s">
        <v>223</v>
      </c>
      <c r="B93" s="82" t="s">
        <v>224</v>
      </c>
      <c r="C93" s="14"/>
      <c r="D93" s="39" t="str">
        <f>IF(OR(ISBLANK(C93),C93=0)," ",C93/C$104*100)</f>
        <v xml:space="preserve"> </v>
      </c>
      <c r="E93" s="30"/>
      <c r="F93" s="31">
        <f t="shared" si="16"/>
        <v>0</v>
      </c>
      <c r="G93" s="30"/>
      <c r="H93" s="31">
        <f t="shared" si="17"/>
        <v>0</v>
      </c>
      <c r="I93" s="30"/>
      <c r="J93" s="31">
        <f t="shared" si="18"/>
        <v>0</v>
      </c>
      <c r="K93" s="30"/>
      <c r="L93" s="31">
        <f t="shared" si="19"/>
        <v>0</v>
      </c>
      <c r="M93" s="30"/>
      <c r="N93" s="31">
        <f t="shared" si="20"/>
        <v>0</v>
      </c>
      <c r="O93" s="30"/>
      <c r="P93" s="31">
        <f t="shared" si="21"/>
        <v>0</v>
      </c>
      <c r="Q93" s="30"/>
      <c r="R93" s="32">
        <f t="shared" si="22"/>
        <v>0</v>
      </c>
    </row>
    <row r="94" spans="1:18" ht="11.1" customHeight="1">
      <c r="A94" s="82" t="s">
        <v>225</v>
      </c>
      <c r="B94" s="82" t="s">
        <v>226</v>
      </c>
      <c r="C94" s="15">
        <f>'MG-90'!F94*'MG-90'!B$3</f>
        <v>0</v>
      </c>
      <c r="D94" s="33" t="str">
        <f>IF(OR(ISBLANK(C94),C94=0)," ",C94/C$178*100)</f>
        <v xml:space="preserve"> </v>
      </c>
      <c r="E94" s="4"/>
      <c r="F94" s="37">
        <f t="shared" si="16"/>
        <v>0</v>
      </c>
      <c r="G94" s="4"/>
      <c r="H94" s="37">
        <f t="shared" si="17"/>
        <v>0</v>
      </c>
      <c r="I94" s="4"/>
      <c r="J94" s="37">
        <f t="shared" si="18"/>
        <v>0</v>
      </c>
      <c r="K94" s="4"/>
      <c r="L94" s="37">
        <f t="shared" si="19"/>
        <v>0</v>
      </c>
      <c r="M94" s="4"/>
      <c r="N94" s="37">
        <f t="shared" si="20"/>
        <v>0</v>
      </c>
      <c r="O94" s="4"/>
      <c r="P94" s="37">
        <f t="shared" si="21"/>
        <v>0</v>
      </c>
      <c r="Q94" s="4"/>
      <c r="R94" s="35">
        <f t="shared" si="22"/>
        <v>0</v>
      </c>
    </row>
    <row r="95" spans="1:18" ht="11.1" customHeight="1">
      <c r="A95" s="82" t="s">
        <v>227</v>
      </c>
      <c r="B95" s="82" t="s">
        <v>228</v>
      </c>
      <c r="C95" s="14"/>
      <c r="D95" s="39" t="str">
        <f>IF(OR(ISBLANK(C95),C95=0)," ",C95/C$104*100)</f>
        <v xml:space="preserve"> </v>
      </c>
      <c r="E95" s="30"/>
      <c r="F95" s="31">
        <f t="shared" si="16"/>
        <v>0</v>
      </c>
      <c r="G95" s="30"/>
      <c r="H95" s="31">
        <f t="shared" si="17"/>
        <v>0</v>
      </c>
      <c r="I95" s="30"/>
      <c r="J95" s="31">
        <f t="shared" si="18"/>
        <v>0</v>
      </c>
      <c r="K95" s="30"/>
      <c r="L95" s="31">
        <f t="shared" si="19"/>
        <v>0</v>
      </c>
      <c r="M95" s="30"/>
      <c r="N95" s="31">
        <f t="shared" si="20"/>
        <v>0</v>
      </c>
      <c r="O95" s="30"/>
      <c r="P95" s="31">
        <f t="shared" si="21"/>
        <v>0</v>
      </c>
      <c r="Q95" s="30"/>
      <c r="R95" s="32">
        <f t="shared" si="22"/>
        <v>0</v>
      </c>
    </row>
    <row r="96" spans="1:18" ht="11.1" customHeight="1">
      <c r="A96" s="82" t="s">
        <v>229</v>
      </c>
      <c r="B96" s="82" t="s">
        <v>230</v>
      </c>
      <c r="C96" s="15">
        <f>'MG-90'!F96*'MG-90'!B$3</f>
        <v>0</v>
      </c>
      <c r="D96" s="33" t="str">
        <f>IF(OR(ISBLANK(C96),C96=0)," ",C96/C$178*100)</f>
        <v xml:space="preserve"> </v>
      </c>
      <c r="E96" s="4"/>
      <c r="F96" s="37">
        <f t="shared" si="16"/>
        <v>0</v>
      </c>
      <c r="G96" s="4"/>
      <c r="H96" s="37">
        <f t="shared" si="17"/>
        <v>0</v>
      </c>
      <c r="I96" s="4"/>
      <c r="J96" s="37">
        <f t="shared" si="18"/>
        <v>0</v>
      </c>
      <c r="K96" s="4"/>
      <c r="L96" s="37">
        <f t="shared" si="19"/>
        <v>0</v>
      </c>
      <c r="M96" s="4"/>
      <c r="N96" s="37">
        <f t="shared" si="20"/>
        <v>0</v>
      </c>
      <c r="O96" s="4"/>
      <c r="P96" s="37">
        <f t="shared" si="21"/>
        <v>0</v>
      </c>
      <c r="Q96" s="4"/>
      <c r="R96" s="35">
        <f t="shared" si="22"/>
        <v>0</v>
      </c>
    </row>
    <row r="97" spans="1:18" ht="11.1" customHeight="1">
      <c r="A97" s="82" t="s">
        <v>231</v>
      </c>
      <c r="B97" s="82" t="s">
        <v>232</v>
      </c>
      <c r="C97" s="14"/>
      <c r="D97" s="39" t="str">
        <f>IF(OR(ISBLANK(C97),C97=0)," ",C97/C$104*100)</f>
        <v xml:space="preserve"> </v>
      </c>
      <c r="E97" s="30"/>
      <c r="F97" s="31">
        <f t="shared" si="16"/>
        <v>0</v>
      </c>
      <c r="G97" s="30"/>
      <c r="H97" s="31">
        <f t="shared" si="17"/>
        <v>0</v>
      </c>
      <c r="I97" s="30"/>
      <c r="J97" s="31">
        <f t="shared" si="18"/>
        <v>0</v>
      </c>
      <c r="K97" s="30"/>
      <c r="L97" s="31">
        <f t="shared" si="19"/>
        <v>0</v>
      </c>
      <c r="M97" s="30"/>
      <c r="N97" s="31">
        <f t="shared" si="20"/>
        <v>0</v>
      </c>
      <c r="O97" s="30"/>
      <c r="P97" s="31">
        <f t="shared" si="21"/>
        <v>0</v>
      </c>
      <c r="Q97" s="30"/>
      <c r="R97" s="32">
        <f t="shared" si="22"/>
        <v>0</v>
      </c>
    </row>
    <row r="98" spans="1:18" ht="11.1" customHeight="1">
      <c r="A98" s="82" t="s">
        <v>233</v>
      </c>
      <c r="B98" s="82" t="s">
        <v>234</v>
      </c>
      <c r="C98" s="15">
        <f>'MG-90'!F98*'MG-90'!B$3</f>
        <v>0</v>
      </c>
      <c r="D98" s="33" t="str">
        <f>IF(OR(ISBLANK(C98),C98=0)," ",C98/C$178*100)</f>
        <v xml:space="preserve"> </v>
      </c>
      <c r="E98" s="4"/>
      <c r="F98" s="37">
        <f t="shared" si="16"/>
        <v>0</v>
      </c>
      <c r="G98" s="4"/>
      <c r="H98" s="37">
        <f t="shared" si="17"/>
        <v>0</v>
      </c>
      <c r="I98" s="4"/>
      <c r="J98" s="37">
        <f t="shared" si="18"/>
        <v>0</v>
      </c>
      <c r="K98" s="4"/>
      <c r="L98" s="37">
        <f t="shared" si="19"/>
        <v>0</v>
      </c>
      <c r="M98" s="4"/>
      <c r="N98" s="37">
        <f t="shared" si="20"/>
        <v>0</v>
      </c>
      <c r="O98" s="4"/>
      <c r="P98" s="37">
        <f t="shared" si="21"/>
        <v>0</v>
      </c>
      <c r="Q98" s="4"/>
      <c r="R98" s="35">
        <f t="shared" si="22"/>
        <v>0</v>
      </c>
    </row>
    <row r="99" spans="1:18" ht="11.1" customHeight="1">
      <c r="A99" s="82" t="s">
        <v>235</v>
      </c>
      <c r="B99" s="82" t="s">
        <v>236</v>
      </c>
      <c r="C99" s="14"/>
      <c r="D99" s="39" t="str">
        <f>IF(OR(ISBLANK(C99),C99=0)," ",C99/C$104*100)</f>
        <v xml:space="preserve"> </v>
      </c>
      <c r="E99" s="30"/>
      <c r="F99" s="31">
        <f t="shared" si="16"/>
        <v>0</v>
      </c>
      <c r="G99" s="30"/>
      <c r="H99" s="31">
        <f t="shared" si="17"/>
        <v>0</v>
      </c>
      <c r="I99" s="30"/>
      <c r="J99" s="31">
        <f t="shared" si="18"/>
        <v>0</v>
      </c>
      <c r="K99" s="30"/>
      <c r="L99" s="31">
        <f t="shared" si="19"/>
        <v>0</v>
      </c>
      <c r="M99" s="30"/>
      <c r="N99" s="31">
        <f t="shared" si="20"/>
        <v>0</v>
      </c>
      <c r="O99" s="30"/>
      <c r="P99" s="31">
        <f t="shared" si="21"/>
        <v>0</v>
      </c>
      <c r="Q99" s="30"/>
      <c r="R99" s="32">
        <f t="shared" si="22"/>
        <v>0</v>
      </c>
    </row>
    <row r="100" spans="1:18" ht="11.1" customHeight="1">
      <c r="A100" s="82" t="s">
        <v>237</v>
      </c>
      <c r="B100" s="82" t="s">
        <v>238</v>
      </c>
      <c r="C100" s="15">
        <f>'MG-90'!F100*'MG-90'!B$3</f>
        <v>0</v>
      </c>
      <c r="D100" s="33" t="str">
        <f>IF(OR(ISBLANK(C100),C100=0)," ",C100/C$178*100)</f>
        <v xml:space="preserve"> </v>
      </c>
      <c r="E100" s="4"/>
      <c r="F100" s="37">
        <f t="shared" si="16"/>
        <v>0</v>
      </c>
      <c r="G100" s="4"/>
      <c r="H100" s="37">
        <f t="shared" si="17"/>
        <v>0</v>
      </c>
      <c r="I100" s="4"/>
      <c r="J100" s="37">
        <f t="shared" si="18"/>
        <v>0</v>
      </c>
      <c r="K100" s="4"/>
      <c r="L100" s="37">
        <f t="shared" si="19"/>
        <v>0</v>
      </c>
      <c r="M100" s="4"/>
      <c r="N100" s="37">
        <f t="shared" si="20"/>
        <v>0</v>
      </c>
      <c r="O100" s="4"/>
      <c r="P100" s="37">
        <f t="shared" si="21"/>
        <v>0</v>
      </c>
      <c r="Q100" s="4"/>
      <c r="R100" s="35">
        <f t="shared" si="22"/>
        <v>0</v>
      </c>
    </row>
    <row r="101" spans="1:18" ht="11.1" customHeight="1">
      <c r="A101" s="82" t="s">
        <v>239</v>
      </c>
      <c r="B101" s="82" t="s">
        <v>240</v>
      </c>
      <c r="C101" s="14"/>
      <c r="D101" s="39" t="str">
        <f>IF(OR(ISBLANK(C101),C101=0)," ",C101/C$104*100)</f>
        <v xml:space="preserve"> </v>
      </c>
      <c r="E101" s="30"/>
      <c r="F101" s="31">
        <f t="shared" si="16"/>
        <v>0</v>
      </c>
      <c r="G101" s="30"/>
      <c r="H101" s="31">
        <f t="shared" si="17"/>
        <v>0</v>
      </c>
      <c r="I101" s="30"/>
      <c r="J101" s="31">
        <f t="shared" si="18"/>
        <v>0</v>
      </c>
      <c r="K101" s="30"/>
      <c r="L101" s="31">
        <f t="shared" si="19"/>
        <v>0</v>
      </c>
      <c r="M101" s="30"/>
      <c r="N101" s="31">
        <f t="shared" si="20"/>
        <v>0</v>
      </c>
      <c r="O101" s="30"/>
      <c r="P101" s="31">
        <f t="shared" si="21"/>
        <v>0</v>
      </c>
      <c r="Q101" s="30"/>
      <c r="R101" s="32">
        <f t="shared" si="22"/>
        <v>0</v>
      </c>
    </row>
    <row r="102" spans="1:18" ht="11.1" customHeight="1">
      <c r="A102" s="82" t="s">
        <v>241</v>
      </c>
      <c r="B102" s="82" t="s">
        <v>242</v>
      </c>
      <c r="C102" s="15">
        <f>'MG-90'!F102*'MG-90'!B$3</f>
        <v>0</v>
      </c>
      <c r="D102" s="33" t="str">
        <f>IF(OR(ISBLANK(C102),C102=0)," ",C102/C$178*100)</f>
        <v xml:space="preserve"> </v>
      </c>
      <c r="E102" s="4"/>
      <c r="F102" s="37">
        <f t="shared" si="16"/>
        <v>0</v>
      </c>
      <c r="G102" s="4"/>
      <c r="H102" s="37">
        <f t="shared" si="17"/>
        <v>0</v>
      </c>
      <c r="I102" s="4"/>
      <c r="J102" s="37">
        <f t="shared" si="18"/>
        <v>0</v>
      </c>
      <c r="K102" s="4"/>
      <c r="L102" s="37">
        <f t="shared" si="19"/>
        <v>0</v>
      </c>
      <c r="M102" s="4"/>
      <c r="N102" s="37">
        <f t="shared" si="20"/>
        <v>0</v>
      </c>
      <c r="O102" s="4"/>
      <c r="P102" s="37">
        <f t="shared" si="21"/>
        <v>0</v>
      </c>
      <c r="Q102" s="4"/>
      <c r="R102" s="35">
        <f t="shared" si="22"/>
        <v>0</v>
      </c>
    </row>
    <row r="103" spans="1:18" ht="11.1" customHeight="1">
      <c r="A103" s="82" t="s">
        <v>243</v>
      </c>
      <c r="B103" s="82" t="s">
        <v>244</v>
      </c>
      <c r="C103" s="14"/>
      <c r="D103" s="39" t="str">
        <f>IF(OR(ISBLANK(C103),C103=0)," ",C103/C$104*100)</f>
        <v xml:space="preserve"> </v>
      </c>
      <c r="E103" s="30"/>
      <c r="F103" s="31">
        <f t="shared" si="16"/>
        <v>0</v>
      </c>
      <c r="G103" s="30"/>
      <c r="H103" s="31">
        <f t="shared" si="17"/>
        <v>0</v>
      </c>
      <c r="I103" s="30"/>
      <c r="J103" s="31">
        <f t="shared" si="18"/>
        <v>0</v>
      </c>
      <c r="K103" s="30"/>
      <c r="L103" s="31">
        <f t="shared" si="19"/>
        <v>0</v>
      </c>
      <c r="M103" s="30"/>
      <c r="N103" s="31">
        <f t="shared" si="20"/>
        <v>0</v>
      </c>
      <c r="O103" s="30"/>
      <c r="P103" s="31">
        <f t="shared" si="21"/>
        <v>0</v>
      </c>
      <c r="Q103" s="30"/>
      <c r="R103" s="32">
        <f t="shared" si="22"/>
        <v>0</v>
      </c>
    </row>
    <row r="104" spans="1:18" ht="11.1" customHeight="1">
      <c r="A104" s="82" t="s">
        <v>245</v>
      </c>
      <c r="B104" s="82" t="s">
        <v>246</v>
      </c>
      <c r="C104" s="15">
        <f>'MG-90'!F104*'MG-90'!B$3</f>
        <v>0</v>
      </c>
      <c r="D104" s="33" t="str">
        <f t="shared" ref="D104:D119" si="23">IF(OR(ISBLANK(C104),C104=0)," ",C104/C$178*100)</f>
        <v xml:space="preserve"> </v>
      </c>
      <c r="E104" s="4"/>
      <c r="F104" s="37">
        <f t="shared" si="16"/>
        <v>0</v>
      </c>
      <c r="G104" s="4"/>
      <c r="H104" s="37">
        <f t="shared" si="17"/>
        <v>0</v>
      </c>
      <c r="I104" s="4"/>
      <c r="J104" s="37">
        <f t="shared" si="18"/>
        <v>0</v>
      </c>
      <c r="K104" s="4"/>
      <c r="L104" s="37">
        <f t="shared" si="19"/>
        <v>0</v>
      </c>
      <c r="M104" s="4"/>
      <c r="N104" s="37">
        <f t="shared" si="20"/>
        <v>0</v>
      </c>
      <c r="O104" s="4"/>
      <c r="P104" s="37">
        <f t="shared" si="21"/>
        <v>0</v>
      </c>
      <c r="Q104" s="4"/>
      <c r="R104" s="35">
        <f t="shared" si="22"/>
        <v>0</v>
      </c>
    </row>
    <row r="105" spans="1:18" ht="11.1" customHeight="1">
      <c r="A105" s="82" t="s">
        <v>247</v>
      </c>
      <c r="B105" s="82" t="s">
        <v>248</v>
      </c>
      <c r="C105" s="15">
        <f>'MG-90'!F105*'MG-90'!B$3</f>
        <v>0</v>
      </c>
      <c r="D105" s="33" t="str">
        <f t="shared" si="23"/>
        <v xml:space="preserve"> </v>
      </c>
      <c r="E105" s="4"/>
      <c r="F105" s="37">
        <f t="shared" si="16"/>
        <v>0</v>
      </c>
      <c r="G105" s="4"/>
      <c r="H105" s="37">
        <f t="shared" si="17"/>
        <v>0</v>
      </c>
      <c r="I105" s="4"/>
      <c r="J105" s="37">
        <f t="shared" si="18"/>
        <v>0</v>
      </c>
      <c r="K105" s="4"/>
      <c r="L105" s="37">
        <f t="shared" si="19"/>
        <v>0</v>
      </c>
      <c r="M105" s="4"/>
      <c r="N105" s="37">
        <f t="shared" si="20"/>
        <v>0</v>
      </c>
      <c r="O105" s="4"/>
      <c r="P105" s="37">
        <f t="shared" si="21"/>
        <v>0</v>
      </c>
      <c r="Q105" s="4"/>
      <c r="R105" s="35">
        <f t="shared" si="22"/>
        <v>0</v>
      </c>
    </row>
    <row r="106" spans="1:18" ht="11.1" customHeight="1">
      <c r="A106" s="82" t="s">
        <v>249</v>
      </c>
      <c r="B106" s="82" t="s">
        <v>250</v>
      </c>
      <c r="C106" s="15">
        <f>'MG-90'!F106*'MG-90'!B$3</f>
        <v>0</v>
      </c>
      <c r="D106" s="33" t="str">
        <f t="shared" si="23"/>
        <v xml:space="preserve"> </v>
      </c>
      <c r="E106" s="4"/>
      <c r="F106" s="37">
        <f t="shared" si="16"/>
        <v>0</v>
      </c>
      <c r="G106" s="4"/>
      <c r="H106" s="37">
        <f t="shared" si="17"/>
        <v>0</v>
      </c>
      <c r="I106" s="4"/>
      <c r="J106" s="37">
        <f t="shared" si="18"/>
        <v>0</v>
      </c>
      <c r="K106" s="4"/>
      <c r="L106" s="37">
        <f t="shared" si="19"/>
        <v>0</v>
      </c>
      <c r="M106" s="4"/>
      <c r="N106" s="37">
        <f t="shared" si="20"/>
        <v>0</v>
      </c>
      <c r="O106" s="4"/>
      <c r="P106" s="37">
        <f t="shared" si="21"/>
        <v>0</v>
      </c>
      <c r="Q106" s="4"/>
      <c r="R106" s="35">
        <f t="shared" si="22"/>
        <v>0</v>
      </c>
    </row>
    <row r="107" spans="1:18" ht="11.1" customHeight="1">
      <c r="A107" s="82" t="s">
        <v>251</v>
      </c>
      <c r="B107" s="82" t="s">
        <v>252</v>
      </c>
      <c r="C107" s="15">
        <f>'MG-90'!F107*'MG-90'!B$3</f>
        <v>0</v>
      </c>
      <c r="D107" s="33" t="str">
        <f t="shared" si="23"/>
        <v xml:space="preserve"> </v>
      </c>
      <c r="E107" s="4"/>
      <c r="F107" s="37">
        <f t="shared" si="16"/>
        <v>0</v>
      </c>
      <c r="G107" s="4"/>
      <c r="H107" s="37">
        <f t="shared" si="17"/>
        <v>0</v>
      </c>
      <c r="I107" s="4"/>
      <c r="J107" s="37">
        <f t="shared" si="18"/>
        <v>0</v>
      </c>
      <c r="K107" s="4"/>
      <c r="L107" s="37">
        <f t="shared" si="19"/>
        <v>0</v>
      </c>
      <c r="M107" s="4"/>
      <c r="N107" s="37">
        <f t="shared" si="20"/>
        <v>0</v>
      </c>
      <c r="O107" s="4"/>
      <c r="P107" s="37">
        <f t="shared" si="21"/>
        <v>0</v>
      </c>
      <c r="Q107" s="4"/>
      <c r="R107" s="35">
        <f t="shared" si="22"/>
        <v>0</v>
      </c>
    </row>
    <row r="108" spans="1:18" ht="11.1" customHeight="1">
      <c r="A108" s="82" t="s">
        <v>253</v>
      </c>
      <c r="B108" s="82" t="s">
        <v>254</v>
      </c>
      <c r="C108" s="15">
        <f>'MG-90'!F108*'MG-90'!B$3</f>
        <v>0</v>
      </c>
      <c r="D108" s="33" t="str">
        <f t="shared" si="23"/>
        <v xml:space="preserve"> </v>
      </c>
      <c r="E108" s="4"/>
      <c r="F108" s="37">
        <f t="shared" si="16"/>
        <v>0</v>
      </c>
      <c r="G108" s="4"/>
      <c r="H108" s="37">
        <f t="shared" si="17"/>
        <v>0</v>
      </c>
      <c r="I108" s="4"/>
      <c r="J108" s="37">
        <f t="shared" si="18"/>
        <v>0</v>
      </c>
      <c r="K108" s="4"/>
      <c r="L108" s="37">
        <f t="shared" si="19"/>
        <v>0</v>
      </c>
      <c r="M108" s="4"/>
      <c r="N108" s="37">
        <f t="shared" si="20"/>
        <v>0</v>
      </c>
      <c r="O108" s="4"/>
      <c r="P108" s="37">
        <f t="shared" si="21"/>
        <v>0</v>
      </c>
      <c r="Q108" s="4"/>
      <c r="R108" s="35">
        <f t="shared" si="22"/>
        <v>0</v>
      </c>
    </row>
    <row r="109" spans="1:18" ht="11.1" customHeight="1">
      <c r="A109" s="82" t="s">
        <v>255</v>
      </c>
      <c r="B109" s="82" t="s">
        <v>256</v>
      </c>
      <c r="C109" s="15">
        <f>'MG-90'!F109*'MG-90'!B$3</f>
        <v>0</v>
      </c>
      <c r="D109" s="33" t="str">
        <f t="shared" si="23"/>
        <v xml:space="preserve"> </v>
      </c>
      <c r="E109" s="4"/>
      <c r="F109" s="37">
        <f t="shared" si="16"/>
        <v>0</v>
      </c>
      <c r="G109" s="4"/>
      <c r="H109" s="37">
        <f t="shared" si="17"/>
        <v>0</v>
      </c>
      <c r="I109" s="4"/>
      <c r="J109" s="37">
        <f t="shared" si="18"/>
        <v>0</v>
      </c>
      <c r="K109" s="4"/>
      <c r="L109" s="37">
        <f t="shared" si="19"/>
        <v>0</v>
      </c>
      <c r="M109" s="4"/>
      <c r="N109" s="37">
        <f t="shared" si="20"/>
        <v>0</v>
      </c>
      <c r="O109" s="4"/>
      <c r="P109" s="37">
        <f t="shared" si="21"/>
        <v>0</v>
      </c>
      <c r="Q109" s="4"/>
      <c r="R109" s="35">
        <f t="shared" si="22"/>
        <v>0</v>
      </c>
    </row>
    <row r="110" spans="1:18" ht="11.1" customHeight="1">
      <c r="A110" s="82" t="s">
        <v>257</v>
      </c>
      <c r="B110" s="82" t="s">
        <v>258</v>
      </c>
      <c r="C110" s="15">
        <f>'MG-90'!F110*'MG-90'!B$3</f>
        <v>0</v>
      </c>
      <c r="D110" s="33" t="str">
        <f t="shared" si="23"/>
        <v xml:space="preserve"> </v>
      </c>
      <c r="E110" s="4"/>
      <c r="F110" s="37">
        <f t="shared" si="16"/>
        <v>0</v>
      </c>
      <c r="G110" s="4"/>
      <c r="H110" s="37">
        <f t="shared" si="17"/>
        <v>0</v>
      </c>
      <c r="I110" s="4"/>
      <c r="J110" s="37">
        <f t="shared" si="18"/>
        <v>0</v>
      </c>
      <c r="K110" s="4"/>
      <c r="L110" s="37">
        <f t="shared" si="19"/>
        <v>0</v>
      </c>
      <c r="M110" s="4"/>
      <c r="N110" s="37">
        <f t="shared" si="20"/>
        <v>0</v>
      </c>
      <c r="O110" s="4"/>
      <c r="P110" s="37">
        <f t="shared" si="21"/>
        <v>0</v>
      </c>
      <c r="Q110" s="4"/>
      <c r="R110" s="35">
        <f t="shared" si="22"/>
        <v>0</v>
      </c>
    </row>
    <row r="111" spans="1:18" ht="11.1" customHeight="1">
      <c r="A111" s="82" t="s">
        <v>259</v>
      </c>
      <c r="B111" s="82" t="s">
        <v>260</v>
      </c>
      <c r="C111" s="15">
        <f>'MG-90'!F111*'MG-90'!B$3</f>
        <v>0</v>
      </c>
      <c r="D111" s="33" t="str">
        <f t="shared" si="23"/>
        <v xml:space="preserve"> </v>
      </c>
      <c r="E111" s="4"/>
      <c r="F111" s="37">
        <f t="shared" si="16"/>
        <v>0</v>
      </c>
      <c r="G111" s="4"/>
      <c r="H111" s="37">
        <f t="shared" si="17"/>
        <v>0</v>
      </c>
      <c r="I111" s="4"/>
      <c r="J111" s="37">
        <f t="shared" si="18"/>
        <v>0</v>
      </c>
      <c r="K111" s="4"/>
      <c r="L111" s="37">
        <f t="shared" si="19"/>
        <v>0</v>
      </c>
      <c r="M111" s="4"/>
      <c r="N111" s="37">
        <f t="shared" si="20"/>
        <v>0</v>
      </c>
      <c r="O111" s="4"/>
      <c r="P111" s="37">
        <f t="shared" si="21"/>
        <v>0</v>
      </c>
      <c r="Q111" s="4"/>
      <c r="R111" s="35">
        <f t="shared" si="22"/>
        <v>0</v>
      </c>
    </row>
    <row r="112" spans="1:18" ht="11.1" customHeight="1">
      <c r="A112" s="82" t="s">
        <v>261</v>
      </c>
      <c r="B112" s="82" t="s">
        <v>262</v>
      </c>
      <c r="C112" s="15">
        <f>'MG-90'!F112*'MG-90'!B$3</f>
        <v>0</v>
      </c>
      <c r="D112" s="33" t="str">
        <f t="shared" si="23"/>
        <v xml:space="preserve"> </v>
      </c>
      <c r="E112" s="4"/>
      <c r="F112" s="37">
        <f t="shared" si="16"/>
        <v>0</v>
      </c>
      <c r="G112" s="4"/>
      <c r="H112" s="37">
        <f t="shared" si="17"/>
        <v>0</v>
      </c>
      <c r="I112" s="4"/>
      <c r="J112" s="37">
        <f t="shared" si="18"/>
        <v>0</v>
      </c>
      <c r="K112" s="4"/>
      <c r="L112" s="37">
        <f t="shared" si="19"/>
        <v>0</v>
      </c>
      <c r="M112" s="4"/>
      <c r="N112" s="37">
        <f t="shared" si="20"/>
        <v>0</v>
      </c>
      <c r="O112" s="4"/>
      <c r="P112" s="37">
        <f t="shared" si="21"/>
        <v>0</v>
      </c>
      <c r="Q112" s="4"/>
      <c r="R112" s="35">
        <f t="shared" si="22"/>
        <v>0</v>
      </c>
    </row>
    <row r="113" spans="1:18" ht="11.1" customHeight="1">
      <c r="A113" s="82" t="s">
        <v>263</v>
      </c>
      <c r="B113" s="82" t="s">
        <v>264</v>
      </c>
      <c r="C113" s="15">
        <f>'MG-90'!F113*'MG-90'!B$3</f>
        <v>0</v>
      </c>
      <c r="D113" s="33" t="str">
        <f t="shared" si="23"/>
        <v xml:space="preserve"> </v>
      </c>
      <c r="E113" s="4"/>
      <c r="F113" s="37">
        <f t="shared" si="16"/>
        <v>0</v>
      </c>
      <c r="G113" s="4"/>
      <c r="H113" s="37">
        <f t="shared" si="17"/>
        <v>0</v>
      </c>
      <c r="I113" s="4"/>
      <c r="J113" s="37">
        <f t="shared" si="18"/>
        <v>0</v>
      </c>
      <c r="K113" s="4"/>
      <c r="L113" s="37">
        <f t="shared" si="19"/>
        <v>0</v>
      </c>
      <c r="M113" s="4"/>
      <c r="N113" s="37">
        <f t="shared" si="20"/>
        <v>0</v>
      </c>
      <c r="O113" s="4"/>
      <c r="P113" s="37">
        <f t="shared" si="21"/>
        <v>0</v>
      </c>
      <c r="Q113" s="4"/>
      <c r="R113" s="35">
        <f t="shared" si="22"/>
        <v>0</v>
      </c>
    </row>
    <row r="114" spans="1:18" ht="11.1" customHeight="1">
      <c r="A114" s="82" t="s">
        <v>265</v>
      </c>
      <c r="B114" s="82" t="s">
        <v>266</v>
      </c>
      <c r="C114" s="15">
        <f>'MG-90'!F114*'MG-90'!B$3</f>
        <v>0</v>
      </c>
      <c r="D114" s="33" t="str">
        <f t="shared" si="23"/>
        <v xml:space="preserve"> </v>
      </c>
      <c r="E114" s="4"/>
      <c r="F114" s="37">
        <f t="shared" si="16"/>
        <v>0</v>
      </c>
      <c r="G114" s="4"/>
      <c r="H114" s="37">
        <f t="shared" si="17"/>
        <v>0</v>
      </c>
      <c r="I114" s="4"/>
      <c r="J114" s="37">
        <f t="shared" si="18"/>
        <v>0</v>
      </c>
      <c r="K114" s="4"/>
      <c r="L114" s="37">
        <f t="shared" si="19"/>
        <v>0</v>
      </c>
      <c r="M114" s="4"/>
      <c r="N114" s="37">
        <f t="shared" si="20"/>
        <v>0</v>
      </c>
      <c r="O114" s="4"/>
      <c r="P114" s="37">
        <f t="shared" si="21"/>
        <v>0</v>
      </c>
      <c r="Q114" s="4"/>
      <c r="R114" s="35">
        <f t="shared" si="22"/>
        <v>0</v>
      </c>
    </row>
    <row r="115" spans="1:18" ht="11.1" customHeight="1">
      <c r="A115" s="82" t="s">
        <v>267</v>
      </c>
      <c r="B115" s="82" t="s">
        <v>268</v>
      </c>
      <c r="C115" s="15">
        <f>'MG-90'!F115*'MG-90'!B$3</f>
        <v>0</v>
      </c>
      <c r="D115" s="33" t="str">
        <f t="shared" si="23"/>
        <v xml:space="preserve"> </v>
      </c>
      <c r="E115" s="4"/>
      <c r="F115" s="37">
        <f t="shared" si="16"/>
        <v>0</v>
      </c>
      <c r="G115" s="4"/>
      <c r="H115" s="37">
        <f t="shared" si="17"/>
        <v>0</v>
      </c>
      <c r="I115" s="4"/>
      <c r="J115" s="37">
        <f t="shared" si="18"/>
        <v>0</v>
      </c>
      <c r="K115" s="4"/>
      <c r="L115" s="37">
        <f t="shared" si="19"/>
        <v>0</v>
      </c>
      <c r="M115" s="4"/>
      <c r="N115" s="37">
        <f t="shared" si="20"/>
        <v>0</v>
      </c>
      <c r="O115" s="4"/>
      <c r="P115" s="37">
        <f t="shared" si="21"/>
        <v>0</v>
      </c>
      <c r="Q115" s="4"/>
      <c r="R115" s="35">
        <f t="shared" si="22"/>
        <v>0</v>
      </c>
    </row>
    <row r="116" spans="1:18" ht="11.1" customHeight="1">
      <c r="A116" s="82" t="s">
        <v>269</v>
      </c>
      <c r="B116" s="82" t="s">
        <v>270</v>
      </c>
      <c r="C116" s="15">
        <f>'MG-90'!F116*'MG-90'!B$3</f>
        <v>0</v>
      </c>
      <c r="D116" s="33" t="str">
        <f t="shared" si="23"/>
        <v xml:space="preserve"> </v>
      </c>
      <c r="E116" s="4"/>
      <c r="F116" s="37">
        <f t="shared" si="16"/>
        <v>0</v>
      </c>
      <c r="G116" s="4"/>
      <c r="H116" s="37">
        <f t="shared" si="17"/>
        <v>0</v>
      </c>
      <c r="I116" s="4"/>
      <c r="J116" s="37">
        <f t="shared" si="18"/>
        <v>0</v>
      </c>
      <c r="K116" s="4"/>
      <c r="L116" s="37">
        <f t="shared" si="19"/>
        <v>0</v>
      </c>
      <c r="M116" s="4"/>
      <c r="N116" s="37">
        <f t="shared" si="20"/>
        <v>0</v>
      </c>
      <c r="O116" s="4"/>
      <c r="P116" s="37">
        <f t="shared" si="21"/>
        <v>0</v>
      </c>
      <c r="Q116" s="4"/>
      <c r="R116" s="35">
        <f t="shared" si="22"/>
        <v>0</v>
      </c>
    </row>
    <row r="117" spans="1:18" ht="11.1" customHeight="1">
      <c r="A117" s="82" t="s">
        <v>271</v>
      </c>
      <c r="B117" s="82" t="s">
        <v>272</v>
      </c>
      <c r="C117" s="15">
        <f>'MG-90'!F117*'MG-90'!B$3</f>
        <v>0</v>
      </c>
      <c r="D117" s="33" t="str">
        <f t="shared" si="23"/>
        <v xml:space="preserve"> </v>
      </c>
      <c r="E117" s="4"/>
      <c r="F117" s="37">
        <f t="shared" si="16"/>
        <v>0</v>
      </c>
      <c r="G117" s="4"/>
      <c r="H117" s="37">
        <f t="shared" si="17"/>
        <v>0</v>
      </c>
      <c r="I117" s="4"/>
      <c r="J117" s="37">
        <f t="shared" si="18"/>
        <v>0</v>
      </c>
      <c r="K117" s="4"/>
      <c r="L117" s="37">
        <f t="shared" si="19"/>
        <v>0</v>
      </c>
      <c r="M117" s="4"/>
      <c r="N117" s="37">
        <f t="shared" si="20"/>
        <v>0</v>
      </c>
      <c r="O117" s="4"/>
      <c r="P117" s="37">
        <f t="shared" si="21"/>
        <v>0</v>
      </c>
      <c r="Q117" s="4"/>
      <c r="R117" s="35">
        <f t="shared" si="22"/>
        <v>0</v>
      </c>
    </row>
    <row r="118" spans="1:18" ht="11.1" customHeight="1">
      <c r="A118" s="82" t="s">
        <v>273</v>
      </c>
      <c r="B118" s="82" t="s">
        <v>274</v>
      </c>
      <c r="C118" s="15">
        <f>'MG-90'!F118*'MG-90'!B$3</f>
        <v>0</v>
      </c>
      <c r="D118" s="33" t="str">
        <f t="shared" si="23"/>
        <v xml:space="preserve"> </v>
      </c>
      <c r="E118" s="4"/>
      <c r="F118" s="37">
        <f t="shared" si="16"/>
        <v>0</v>
      </c>
      <c r="G118" s="4"/>
      <c r="H118" s="37">
        <f t="shared" si="17"/>
        <v>0</v>
      </c>
      <c r="I118" s="4"/>
      <c r="J118" s="37">
        <f t="shared" si="18"/>
        <v>0</v>
      </c>
      <c r="K118" s="4"/>
      <c r="L118" s="37">
        <f t="shared" si="19"/>
        <v>0</v>
      </c>
      <c r="M118" s="4"/>
      <c r="N118" s="37">
        <f t="shared" si="20"/>
        <v>0</v>
      </c>
      <c r="O118" s="4"/>
      <c r="P118" s="37">
        <f t="shared" si="21"/>
        <v>0</v>
      </c>
      <c r="Q118" s="4"/>
      <c r="R118" s="35">
        <f t="shared" si="22"/>
        <v>0</v>
      </c>
    </row>
    <row r="119" spans="1:18" ht="11.1" customHeight="1">
      <c r="A119" s="82" t="s">
        <v>275</v>
      </c>
      <c r="B119" s="82" t="s">
        <v>276</v>
      </c>
      <c r="C119" s="15">
        <f>'MG-90'!F119*'MG-90'!B$3</f>
        <v>0</v>
      </c>
      <c r="D119" s="33" t="str">
        <f t="shared" si="23"/>
        <v xml:space="preserve"> </v>
      </c>
      <c r="E119" s="4"/>
      <c r="F119" s="37">
        <f t="shared" si="16"/>
        <v>0</v>
      </c>
      <c r="G119" s="4"/>
      <c r="H119" s="37">
        <f t="shared" si="17"/>
        <v>0</v>
      </c>
      <c r="I119" s="4"/>
      <c r="J119" s="37">
        <f t="shared" si="18"/>
        <v>0</v>
      </c>
      <c r="K119" s="4"/>
      <c r="L119" s="37">
        <f t="shared" si="19"/>
        <v>0</v>
      </c>
      <c r="M119" s="4"/>
      <c r="N119" s="37">
        <f t="shared" si="20"/>
        <v>0</v>
      </c>
      <c r="O119" s="4"/>
      <c r="P119" s="37">
        <f t="shared" si="21"/>
        <v>0</v>
      </c>
      <c r="Q119" s="4"/>
      <c r="R119" s="35">
        <f t="shared" si="22"/>
        <v>0</v>
      </c>
    </row>
    <row r="120" spans="1:18" ht="11.1" customHeight="1">
      <c r="A120" s="82" t="s">
        <v>277</v>
      </c>
      <c r="B120" s="82" t="s">
        <v>278</v>
      </c>
      <c r="C120" s="14"/>
      <c r="D120" s="39" t="str">
        <f>IF(OR(ISBLANK(C120),C120=0)," ",C120/C$104*100)</f>
        <v xml:space="preserve"> </v>
      </c>
      <c r="E120" s="30"/>
      <c r="F120" s="31">
        <f t="shared" si="16"/>
        <v>0</v>
      </c>
      <c r="G120" s="30"/>
      <c r="H120" s="31">
        <f t="shared" si="17"/>
        <v>0</v>
      </c>
      <c r="I120" s="30"/>
      <c r="J120" s="31">
        <f t="shared" si="18"/>
        <v>0</v>
      </c>
      <c r="K120" s="30"/>
      <c r="L120" s="31">
        <f t="shared" si="19"/>
        <v>0</v>
      </c>
      <c r="M120" s="30"/>
      <c r="N120" s="31">
        <f t="shared" si="20"/>
        <v>0</v>
      </c>
      <c r="O120" s="30"/>
      <c r="P120" s="31">
        <f t="shared" si="21"/>
        <v>0</v>
      </c>
      <c r="Q120" s="30"/>
      <c r="R120" s="32">
        <f t="shared" si="22"/>
        <v>0</v>
      </c>
    </row>
    <row r="121" spans="1:18" ht="11.1" customHeight="1">
      <c r="A121" s="82" t="s">
        <v>279</v>
      </c>
      <c r="B121" s="82" t="s">
        <v>280</v>
      </c>
      <c r="C121" s="14"/>
      <c r="D121" s="39" t="str">
        <f>IF(OR(ISBLANK(C121),C121=0)," ",C121/C$104*100)</f>
        <v xml:space="preserve"> </v>
      </c>
      <c r="E121" s="30"/>
      <c r="F121" s="31">
        <f t="shared" si="16"/>
        <v>0</v>
      </c>
      <c r="G121" s="30"/>
      <c r="H121" s="31">
        <f t="shared" si="17"/>
        <v>0</v>
      </c>
      <c r="I121" s="30"/>
      <c r="J121" s="31">
        <f t="shared" si="18"/>
        <v>0</v>
      </c>
      <c r="K121" s="30"/>
      <c r="L121" s="31">
        <f t="shared" si="19"/>
        <v>0</v>
      </c>
      <c r="M121" s="30"/>
      <c r="N121" s="31">
        <f t="shared" si="20"/>
        <v>0</v>
      </c>
      <c r="O121" s="30"/>
      <c r="P121" s="31">
        <f t="shared" si="21"/>
        <v>0</v>
      </c>
      <c r="Q121" s="30"/>
      <c r="R121" s="32">
        <f t="shared" si="22"/>
        <v>0</v>
      </c>
    </row>
    <row r="122" spans="1:18" ht="11.1" customHeight="1">
      <c r="A122" s="82" t="s">
        <v>281</v>
      </c>
      <c r="B122" s="82" t="s">
        <v>282</v>
      </c>
      <c r="C122" s="15">
        <f>'MG-90'!F122*'MG-90'!B$3</f>
        <v>0</v>
      </c>
      <c r="D122" s="33" t="str">
        <f>IF(OR(ISBLANK(C122),C122=0)," ",C122/C$178*100)</f>
        <v xml:space="preserve"> </v>
      </c>
      <c r="E122" s="4"/>
      <c r="F122" s="37">
        <f t="shared" si="16"/>
        <v>0</v>
      </c>
      <c r="G122" s="4"/>
      <c r="H122" s="37">
        <f t="shared" si="17"/>
        <v>0</v>
      </c>
      <c r="I122" s="4"/>
      <c r="J122" s="37">
        <f t="shared" si="18"/>
        <v>0</v>
      </c>
      <c r="K122" s="4"/>
      <c r="L122" s="37">
        <f t="shared" si="19"/>
        <v>0</v>
      </c>
      <c r="M122" s="4"/>
      <c r="N122" s="37">
        <f t="shared" si="20"/>
        <v>0</v>
      </c>
      <c r="O122" s="4"/>
      <c r="P122" s="37">
        <f t="shared" si="21"/>
        <v>0</v>
      </c>
      <c r="Q122" s="4"/>
      <c r="R122" s="35">
        <f t="shared" si="22"/>
        <v>0</v>
      </c>
    </row>
    <row r="123" spans="1:18" ht="11.1" customHeight="1">
      <c r="A123" s="82" t="s">
        <v>283</v>
      </c>
      <c r="B123" s="82" t="s">
        <v>284</v>
      </c>
      <c r="C123" s="14"/>
      <c r="D123" s="39" t="str">
        <f>IF(OR(ISBLANK(C123),C123=0)," ",C123/C$104*100)</f>
        <v xml:space="preserve"> </v>
      </c>
      <c r="E123" s="30"/>
      <c r="F123" s="31">
        <f t="shared" si="16"/>
        <v>0</v>
      </c>
      <c r="G123" s="30"/>
      <c r="H123" s="31">
        <f t="shared" si="17"/>
        <v>0</v>
      </c>
      <c r="I123" s="30"/>
      <c r="J123" s="31">
        <f t="shared" si="18"/>
        <v>0</v>
      </c>
      <c r="K123" s="30"/>
      <c r="L123" s="31">
        <f t="shared" si="19"/>
        <v>0</v>
      </c>
      <c r="M123" s="30"/>
      <c r="N123" s="31">
        <f t="shared" si="20"/>
        <v>0</v>
      </c>
      <c r="O123" s="30"/>
      <c r="P123" s="31">
        <f t="shared" si="21"/>
        <v>0</v>
      </c>
      <c r="Q123" s="30"/>
      <c r="R123" s="32">
        <f t="shared" si="22"/>
        <v>0</v>
      </c>
    </row>
    <row r="124" spans="1:18" ht="11.1" customHeight="1">
      <c r="A124" s="82" t="s">
        <v>285</v>
      </c>
      <c r="B124" s="82" t="s">
        <v>286</v>
      </c>
      <c r="C124" s="14"/>
      <c r="D124" s="39" t="str">
        <f>IF(OR(ISBLANK(C124),C124=0)," ",C124/C$104*100)</f>
        <v xml:space="preserve"> </v>
      </c>
      <c r="E124" s="30"/>
      <c r="F124" s="31">
        <f t="shared" si="16"/>
        <v>0</v>
      </c>
      <c r="G124" s="30"/>
      <c r="H124" s="31">
        <f t="shared" si="17"/>
        <v>0</v>
      </c>
      <c r="I124" s="30"/>
      <c r="J124" s="31">
        <f t="shared" si="18"/>
        <v>0</v>
      </c>
      <c r="K124" s="30"/>
      <c r="L124" s="31">
        <f t="shared" si="19"/>
        <v>0</v>
      </c>
      <c r="M124" s="30"/>
      <c r="N124" s="31">
        <f t="shared" si="20"/>
        <v>0</v>
      </c>
      <c r="O124" s="30"/>
      <c r="P124" s="31">
        <f t="shared" si="21"/>
        <v>0</v>
      </c>
      <c r="Q124" s="30"/>
      <c r="R124" s="32">
        <f t="shared" si="22"/>
        <v>0</v>
      </c>
    </row>
    <row r="125" spans="1:18" ht="11.1" customHeight="1">
      <c r="A125" s="82" t="s">
        <v>287</v>
      </c>
      <c r="B125" s="82" t="s">
        <v>288</v>
      </c>
      <c r="C125" s="15">
        <f>'MG-90'!F125*'MG-90'!B$3</f>
        <v>0</v>
      </c>
      <c r="D125" s="33" t="str">
        <f>IF(OR(ISBLANK(C125),C125=0)," ",C125/C$178*100)</f>
        <v xml:space="preserve"> </v>
      </c>
      <c r="E125" s="4"/>
      <c r="F125" s="37">
        <f t="shared" si="16"/>
        <v>0</v>
      </c>
      <c r="G125" s="4"/>
      <c r="H125" s="37">
        <f t="shared" si="17"/>
        <v>0</v>
      </c>
      <c r="I125" s="4"/>
      <c r="J125" s="37">
        <f t="shared" si="18"/>
        <v>0</v>
      </c>
      <c r="K125" s="4"/>
      <c r="L125" s="37">
        <f t="shared" si="19"/>
        <v>0</v>
      </c>
      <c r="M125" s="4"/>
      <c r="N125" s="37">
        <f t="shared" si="20"/>
        <v>0</v>
      </c>
      <c r="O125" s="4"/>
      <c r="P125" s="37">
        <f t="shared" si="21"/>
        <v>0</v>
      </c>
      <c r="Q125" s="4"/>
      <c r="R125" s="35">
        <f t="shared" si="22"/>
        <v>0</v>
      </c>
    </row>
    <row r="126" spans="1:18" ht="11.1" customHeight="1">
      <c r="A126" s="82" t="s">
        <v>289</v>
      </c>
      <c r="B126" s="82" t="s">
        <v>290</v>
      </c>
      <c r="C126" s="15">
        <f>'MG-90'!F126*'MG-90'!B$3</f>
        <v>0</v>
      </c>
      <c r="D126" s="33" t="str">
        <f>IF(OR(ISBLANK(C126),C126=0)," ",C126/C$178*100)</f>
        <v xml:space="preserve"> </v>
      </c>
      <c r="E126" s="4"/>
      <c r="F126" s="37">
        <f t="shared" si="16"/>
        <v>0</v>
      </c>
      <c r="G126" s="4"/>
      <c r="H126" s="37">
        <f t="shared" si="17"/>
        <v>0</v>
      </c>
      <c r="I126" s="4"/>
      <c r="J126" s="37">
        <f t="shared" si="18"/>
        <v>0</v>
      </c>
      <c r="K126" s="4"/>
      <c r="L126" s="37">
        <f t="shared" si="19"/>
        <v>0</v>
      </c>
      <c r="M126" s="4"/>
      <c r="N126" s="37">
        <f t="shared" si="20"/>
        <v>0</v>
      </c>
      <c r="O126" s="4"/>
      <c r="P126" s="37">
        <f t="shared" si="21"/>
        <v>0</v>
      </c>
      <c r="Q126" s="4"/>
      <c r="R126" s="35">
        <f t="shared" si="22"/>
        <v>0</v>
      </c>
    </row>
    <row r="127" spans="1:18" ht="11.1" customHeight="1">
      <c r="A127" s="82" t="s">
        <v>291</v>
      </c>
      <c r="B127" s="82" t="s">
        <v>292</v>
      </c>
      <c r="C127" s="15">
        <f>'MG-90'!F127*'MG-90'!B$3</f>
        <v>0</v>
      </c>
      <c r="D127" s="33" t="str">
        <f>IF(OR(ISBLANK(C127),C127=0)," ",C127/C$178*100)</f>
        <v xml:space="preserve"> </v>
      </c>
      <c r="E127" s="4"/>
      <c r="F127" s="37">
        <f t="shared" si="16"/>
        <v>0</v>
      </c>
      <c r="G127" s="4"/>
      <c r="H127" s="37">
        <f t="shared" si="17"/>
        <v>0</v>
      </c>
      <c r="I127" s="4"/>
      <c r="J127" s="37">
        <f t="shared" si="18"/>
        <v>0</v>
      </c>
      <c r="K127" s="4"/>
      <c r="L127" s="37">
        <f t="shared" si="19"/>
        <v>0</v>
      </c>
      <c r="M127" s="4"/>
      <c r="N127" s="37">
        <f t="shared" si="20"/>
        <v>0</v>
      </c>
      <c r="O127" s="4"/>
      <c r="P127" s="37">
        <f t="shared" si="21"/>
        <v>0</v>
      </c>
      <c r="Q127" s="4"/>
      <c r="R127" s="35">
        <f t="shared" si="22"/>
        <v>0</v>
      </c>
    </row>
    <row r="128" spans="1:18" ht="11.1" customHeight="1">
      <c r="A128" s="82" t="s">
        <v>293</v>
      </c>
      <c r="B128" s="82" t="s">
        <v>294</v>
      </c>
      <c r="C128" s="15">
        <f>'MG-90'!F128*'MG-90'!B$3</f>
        <v>0</v>
      </c>
      <c r="D128" s="33" t="str">
        <f>IF(OR(ISBLANK(C128),C128=0)," ",C128/C$178*100)</f>
        <v xml:space="preserve"> </v>
      </c>
      <c r="E128" s="4"/>
      <c r="F128" s="37">
        <f t="shared" si="16"/>
        <v>0</v>
      </c>
      <c r="G128" s="4"/>
      <c r="H128" s="37">
        <f t="shared" si="17"/>
        <v>0</v>
      </c>
      <c r="I128" s="4"/>
      <c r="J128" s="37">
        <f t="shared" si="18"/>
        <v>0</v>
      </c>
      <c r="K128" s="4"/>
      <c r="L128" s="37">
        <f t="shared" si="19"/>
        <v>0</v>
      </c>
      <c r="M128" s="4"/>
      <c r="N128" s="37">
        <f t="shared" si="20"/>
        <v>0</v>
      </c>
      <c r="O128" s="4"/>
      <c r="P128" s="37">
        <f t="shared" si="21"/>
        <v>0</v>
      </c>
      <c r="Q128" s="4"/>
      <c r="R128" s="35">
        <f t="shared" si="22"/>
        <v>0</v>
      </c>
    </row>
    <row r="129" spans="1:18" ht="11.1" customHeight="1">
      <c r="A129" s="82" t="s">
        <v>295</v>
      </c>
      <c r="B129" s="82" t="s">
        <v>296</v>
      </c>
      <c r="C129" s="15">
        <f>'MG-90'!F129*'MG-90'!B$3</f>
        <v>0</v>
      </c>
      <c r="D129" s="33" t="str">
        <f>IF(OR(ISBLANK(C129),C129=0)," ",C129/C$178*100)</f>
        <v xml:space="preserve"> </v>
      </c>
      <c r="E129" s="4"/>
      <c r="F129" s="37">
        <f t="shared" si="16"/>
        <v>0</v>
      </c>
      <c r="G129" s="4"/>
      <c r="H129" s="37">
        <f t="shared" si="17"/>
        <v>0</v>
      </c>
      <c r="I129" s="4"/>
      <c r="J129" s="37">
        <f t="shared" si="18"/>
        <v>0</v>
      </c>
      <c r="K129" s="4"/>
      <c r="L129" s="37">
        <f t="shared" si="19"/>
        <v>0</v>
      </c>
      <c r="M129" s="4"/>
      <c r="N129" s="37">
        <f t="shared" si="20"/>
        <v>0</v>
      </c>
      <c r="O129" s="4"/>
      <c r="P129" s="37">
        <f t="shared" si="21"/>
        <v>0</v>
      </c>
      <c r="Q129" s="4"/>
      <c r="R129" s="35">
        <f t="shared" si="22"/>
        <v>0</v>
      </c>
    </row>
    <row r="130" spans="1:18" ht="11.1" customHeight="1">
      <c r="A130" s="82" t="s">
        <v>297</v>
      </c>
      <c r="B130" s="82" t="s">
        <v>298</v>
      </c>
      <c r="C130" s="14"/>
      <c r="D130" s="39" t="str">
        <f>IF(OR(ISBLANK(C130),C130=0)," ",C130/C$104*100)</f>
        <v xml:space="preserve"> </v>
      </c>
      <c r="E130" s="30"/>
      <c r="F130" s="31">
        <f t="shared" si="16"/>
        <v>0</v>
      </c>
      <c r="G130" s="30"/>
      <c r="H130" s="31">
        <f t="shared" si="17"/>
        <v>0</v>
      </c>
      <c r="I130" s="30"/>
      <c r="J130" s="31">
        <f t="shared" si="18"/>
        <v>0</v>
      </c>
      <c r="K130" s="30"/>
      <c r="L130" s="31">
        <f t="shared" si="19"/>
        <v>0</v>
      </c>
      <c r="M130" s="30"/>
      <c r="N130" s="31">
        <f t="shared" si="20"/>
        <v>0</v>
      </c>
      <c r="O130" s="30"/>
      <c r="P130" s="31">
        <f t="shared" si="21"/>
        <v>0</v>
      </c>
      <c r="Q130" s="30"/>
      <c r="R130" s="32">
        <f t="shared" si="22"/>
        <v>0</v>
      </c>
    </row>
    <row r="131" spans="1:18" ht="11.1" customHeight="1">
      <c r="A131" s="82" t="s">
        <v>299</v>
      </c>
      <c r="B131" s="82" t="s">
        <v>300</v>
      </c>
      <c r="C131" s="15">
        <f>'MG-90'!F131*'MG-90'!B$3</f>
        <v>0</v>
      </c>
      <c r="D131" s="33" t="str">
        <f>IF(OR(ISBLANK(C131),C131=0)," ",C131/C$178*100)</f>
        <v xml:space="preserve"> </v>
      </c>
      <c r="E131" s="4"/>
      <c r="F131" s="37">
        <f t="shared" si="16"/>
        <v>0</v>
      </c>
      <c r="G131" s="4"/>
      <c r="H131" s="37">
        <f t="shared" si="17"/>
        <v>0</v>
      </c>
      <c r="I131" s="4"/>
      <c r="J131" s="37">
        <f t="shared" si="18"/>
        <v>0</v>
      </c>
      <c r="K131" s="4"/>
      <c r="L131" s="37">
        <f t="shared" si="19"/>
        <v>0</v>
      </c>
      <c r="M131" s="4"/>
      <c r="N131" s="37">
        <f t="shared" si="20"/>
        <v>0</v>
      </c>
      <c r="O131" s="4"/>
      <c r="P131" s="37">
        <f t="shared" si="21"/>
        <v>0</v>
      </c>
      <c r="Q131" s="4"/>
      <c r="R131" s="35">
        <f t="shared" si="22"/>
        <v>0</v>
      </c>
    </row>
    <row r="132" spans="1:18" ht="11.1" customHeight="1">
      <c r="A132" s="82" t="s">
        <v>301</v>
      </c>
      <c r="B132" s="82" t="s">
        <v>302</v>
      </c>
      <c r="C132" s="14"/>
      <c r="D132" s="39" t="str">
        <f>IF(OR(ISBLANK(C132),C132=0)," ",C132/C$104*100)</f>
        <v xml:space="preserve"> </v>
      </c>
      <c r="E132" s="30"/>
      <c r="F132" s="31">
        <f t="shared" si="16"/>
        <v>0</v>
      </c>
      <c r="G132" s="30"/>
      <c r="H132" s="31">
        <f t="shared" si="17"/>
        <v>0</v>
      </c>
      <c r="I132" s="30"/>
      <c r="J132" s="31">
        <f t="shared" si="18"/>
        <v>0</v>
      </c>
      <c r="K132" s="30"/>
      <c r="L132" s="31">
        <f t="shared" si="19"/>
        <v>0</v>
      </c>
      <c r="M132" s="30"/>
      <c r="N132" s="31">
        <f t="shared" si="20"/>
        <v>0</v>
      </c>
      <c r="O132" s="30"/>
      <c r="P132" s="31">
        <f t="shared" si="21"/>
        <v>0</v>
      </c>
      <c r="Q132" s="30"/>
      <c r="R132" s="32">
        <f t="shared" si="22"/>
        <v>0</v>
      </c>
    </row>
    <row r="133" spans="1:18" ht="11.1" customHeight="1">
      <c r="A133" s="82" t="s">
        <v>303</v>
      </c>
      <c r="B133" s="82" t="s">
        <v>304</v>
      </c>
      <c r="C133" s="14"/>
      <c r="D133" s="39" t="str">
        <f>IF(OR(ISBLANK(C133),C133=0)," ",C133/C$104*100)</f>
        <v xml:space="preserve"> </v>
      </c>
      <c r="E133" s="30"/>
      <c r="F133" s="31">
        <f t="shared" si="16"/>
        <v>0</v>
      </c>
      <c r="G133" s="30"/>
      <c r="H133" s="31">
        <f t="shared" si="17"/>
        <v>0</v>
      </c>
      <c r="I133" s="30"/>
      <c r="J133" s="31">
        <f t="shared" si="18"/>
        <v>0</v>
      </c>
      <c r="K133" s="30"/>
      <c r="L133" s="31">
        <f t="shared" si="19"/>
        <v>0</v>
      </c>
      <c r="M133" s="30"/>
      <c r="N133" s="31">
        <f t="shared" si="20"/>
        <v>0</v>
      </c>
      <c r="O133" s="30"/>
      <c r="P133" s="31">
        <f t="shared" si="21"/>
        <v>0</v>
      </c>
      <c r="Q133" s="30"/>
      <c r="R133" s="32">
        <f t="shared" si="22"/>
        <v>0</v>
      </c>
    </row>
    <row r="134" spans="1:18" ht="11.1" customHeight="1">
      <c r="A134" s="82" t="s">
        <v>305</v>
      </c>
      <c r="B134" s="82" t="s">
        <v>306</v>
      </c>
      <c r="C134" s="15">
        <f>'MG-90'!F134*'MG-90'!B$3</f>
        <v>0</v>
      </c>
      <c r="D134" s="33" t="str">
        <f>IF(OR(ISBLANK(C134),C134=0)," ",C134/C$178*100)</f>
        <v xml:space="preserve"> </v>
      </c>
      <c r="E134" s="4"/>
      <c r="F134" s="37">
        <f t="shared" si="16"/>
        <v>0</v>
      </c>
      <c r="G134" s="4"/>
      <c r="H134" s="37">
        <f t="shared" si="17"/>
        <v>0</v>
      </c>
      <c r="I134" s="4"/>
      <c r="J134" s="37">
        <f t="shared" si="18"/>
        <v>0</v>
      </c>
      <c r="K134" s="4"/>
      <c r="L134" s="37">
        <f t="shared" si="19"/>
        <v>0</v>
      </c>
      <c r="M134" s="4"/>
      <c r="N134" s="37">
        <f t="shared" si="20"/>
        <v>0</v>
      </c>
      <c r="O134" s="4"/>
      <c r="P134" s="37">
        <f t="shared" si="21"/>
        <v>0</v>
      </c>
      <c r="Q134" s="4"/>
      <c r="R134" s="35">
        <f t="shared" si="22"/>
        <v>0</v>
      </c>
    </row>
    <row r="135" spans="1:18" ht="11.1" customHeight="1">
      <c r="A135" s="82" t="s">
        <v>307</v>
      </c>
      <c r="B135" s="82" t="s">
        <v>308</v>
      </c>
      <c r="C135" s="15">
        <f>'MG-90'!F135*'MG-90'!B$3</f>
        <v>0</v>
      </c>
      <c r="D135" s="33" t="str">
        <f>IF(OR(ISBLANK(C135),C135=0)," ",C135/C$178*100)</f>
        <v xml:space="preserve"> </v>
      </c>
      <c r="E135" s="4"/>
      <c r="F135" s="37">
        <f t="shared" si="16"/>
        <v>0</v>
      </c>
      <c r="G135" s="4"/>
      <c r="H135" s="37">
        <f t="shared" si="17"/>
        <v>0</v>
      </c>
      <c r="I135" s="4"/>
      <c r="J135" s="37">
        <f t="shared" si="18"/>
        <v>0</v>
      </c>
      <c r="K135" s="4"/>
      <c r="L135" s="37">
        <f t="shared" si="19"/>
        <v>0</v>
      </c>
      <c r="M135" s="4"/>
      <c r="N135" s="37">
        <f t="shared" si="20"/>
        <v>0</v>
      </c>
      <c r="O135" s="4"/>
      <c r="P135" s="37">
        <f t="shared" si="21"/>
        <v>0</v>
      </c>
      <c r="Q135" s="4"/>
      <c r="R135" s="35">
        <f t="shared" si="22"/>
        <v>0</v>
      </c>
    </row>
    <row r="136" spans="1:18" ht="11.1" customHeight="1">
      <c r="A136" s="82" t="s">
        <v>309</v>
      </c>
      <c r="B136" s="82" t="s">
        <v>310</v>
      </c>
      <c r="C136" s="15">
        <f>'MG-90'!F136*'MG-90'!B$3</f>
        <v>0</v>
      </c>
      <c r="D136" s="33" t="str">
        <f>IF(OR(ISBLANK(C136),C136=0)," ",C136/C$178*100)</f>
        <v xml:space="preserve"> </v>
      </c>
      <c r="E136" s="4"/>
      <c r="F136" s="37">
        <f t="shared" si="16"/>
        <v>0</v>
      </c>
      <c r="G136" s="4"/>
      <c r="H136" s="37">
        <f t="shared" si="17"/>
        <v>0</v>
      </c>
      <c r="I136" s="4"/>
      <c r="J136" s="37">
        <f t="shared" si="18"/>
        <v>0</v>
      </c>
      <c r="K136" s="4"/>
      <c r="L136" s="37">
        <f t="shared" si="19"/>
        <v>0</v>
      </c>
      <c r="M136" s="4"/>
      <c r="N136" s="37">
        <f t="shared" si="20"/>
        <v>0</v>
      </c>
      <c r="O136" s="4"/>
      <c r="P136" s="37">
        <f t="shared" si="21"/>
        <v>0</v>
      </c>
      <c r="Q136" s="4"/>
      <c r="R136" s="35">
        <f t="shared" si="22"/>
        <v>0</v>
      </c>
    </row>
    <row r="137" spans="1:18" ht="11.1" customHeight="1">
      <c r="A137" s="82" t="s">
        <v>311</v>
      </c>
      <c r="B137" s="82" t="s">
        <v>312</v>
      </c>
      <c r="C137" s="15">
        <f>'MG-90'!F137*'MG-90'!B$3</f>
        <v>0</v>
      </c>
      <c r="D137" s="33" t="str">
        <f>IF(OR(ISBLANK(C137),C137=0)," ",C137/C$178*100)</f>
        <v xml:space="preserve"> </v>
      </c>
      <c r="E137" s="4"/>
      <c r="F137" s="37">
        <f t="shared" si="16"/>
        <v>0</v>
      </c>
      <c r="G137" s="4"/>
      <c r="H137" s="37">
        <f t="shared" si="17"/>
        <v>0</v>
      </c>
      <c r="I137" s="4"/>
      <c r="J137" s="37">
        <f t="shared" si="18"/>
        <v>0</v>
      </c>
      <c r="K137" s="4"/>
      <c r="L137" s="37">
        <f t="shared" si="19"/>
        <v>0</v>
      </c>
      <c r="M137" s="4"/>
      <c r="N137" s="37">
        <f t="shared" si="20"/>
        <v>0</v>
      </c>
      <c r="O137" s="4"/>
      <c r="P137" s="37">
        <f t="shared" si="21"/>
        <v>0</v>
      </c>
      <c r="Q137" s="4"/>
      <c r="R137" s="35">
        <f t="shared" si="22"/>
        <v>0</v>
      </c>
    </row>
    <row r="138" spans="1:18" ht="11.1" customHeight="1">
      <c r="A138" s="82" t="s">
        <v>313</v>
      </c>
      <c r="B138" s="82" t="s">
        <v>314</v>
      </c>
      <c r="C138" s="14"/>
      <c r="D138" s="39" t="str">
        <f>IF(OR(ISBLANK(C138),C138=0)," ",C138/C$104*100)</f>
        <v xml:space="preserve"> </v>
      </c>
      <c r="E138" s="30"/>
      <c r="F138" s="31">
        <f t="shared" si="16"/>
        <v>0</v>
      </c>
      <c r="G138" s="30"/>
      <c r="H138" s="31">
        <f t="shared" si="17"/>
        <v>0</v>
      </c>
      <c r="I138" s="30"/>
      <c r="J138" s="31">
        <f t="shared" si="18"/>
        <v>0</v>
      </c>
      <c r="K138" s="30"/>
      <c r="L138" s="31">
        <f t="shared" si="19"/>
        <v>0</v>
      </c>
      <c r="M138" s="30"/>
      <c r="N138" s="31">
        <f t="shared" si="20"/>
        <v>0</v>
      </c>
      <c r="O138" s="30"/>
      <c r="P138" s="31">
        <f t="shared" si="21"/>
        <v>0</v>
      </c>
      <c r="Q138" s="30"/>
      <c r="R138" s="32">
        <f t="shared" si="22"/>
        <v>0</v>
      </c>
    </row>
    <row r="139" spans="1:18" ht="11.1" customHeight="1">
      <c r="A139" s="82" t="s">
        <v>315</v>
      </c>
      <c r="B139" s="82" t="s">
        <v>306</v>
      </c>
      <c r="C139" s="15">
        <f>'MG-90'!F139*'MG-90'!B$3</f>
        <v>0</v>
      </c>
      <c r="D139" s="33" t="str">
        <f>IF(OR(ISBLANK(C139),C139=0)," ",C139/C$178*100)</f>
        <v xml:space="preserve"> </v>
      </c>
      <c r="E139" s="4"/>
      <c r="F139" s="37">
        <f t="shared" si="16"/>
        <v>0</v>
      </c>
      <c r="G139" s="4"/>
      <c r="H139" s="37">
        <f t="shared" si="17"/>
        <v>0</v>
      </c>
      <c r="I139" s="4"/>
      <c r="J139" s="37">
        <f t="shared" si="18"/>
        <v>0</v>
      </c>
      <c r="K139" s="4"/>
      <c r="L139" s="37">
        <f t="shared" si="19"/>
        <v>0</v>
      </c>
      <c r="M139" s="4"/>
      <c r="N139" s="37">
        <f t="shared" si="20"/>
        <v>0</v>
      </c>
      <c r="O139" s="4"/>
      <c r="P139" s="37">
        <f t="shared" si="21"/>
        <v>0</v>
      </c>
      <c r="Q139" s="4"/>
      <c r="R139" s="35">
        <f t="shared" si="22"/>
        <v>0</v>
      </c>
    </row>
    <row r="140" spans="1:18" ht="11.1" customHeight="1">
      <c r="A140" s="82" t="s">
        <v>316</v>
      </c>
      <c r="B140" s="82" t="s">
        <v>308</v>
      </c>
      <c r="C140" s="15">
        <f>'MG-90'!F140*'MG-90'!B$3</f>
        <v>0</v>
      </c>
      <c r="D140" s="33" t="str">
        <f>IF(OR(ISBLANK(C140),C140=0)," ",C140/C$178*100)</f>
        <v xml:space="preserve"> </v>
      </c>
      <c r="E140" s="4"/>
      <c r="F140" s="37">
        <f t="shared" si="16"/>
        <v>0</v>
      </c>
      <c r="G140" s="4"/>
      <c r="H140" s="37">
        <f t="shared" si="17"/>
        <v>0</v>
      </c>
      <c r="I140" s="4"/>
      <c r="J140" s="37">
        <f t="shared" si="18"/>
        <v>0</v>
      </c>
      <c r="K140" s="4"/>
      <c r="L140" s="37">
        <f t="shared" si="19"/>
        <v>0</v>
      </c>
      <c r="M140" s="4"/>
      <c r="N140" s="37">
        <f t="shared" si="20"/>
        <v>0</v>
      </c>
      <c r="O140" s="4"/>
      <c r="P140" s="37">
        <f t="shared" si="21"/>
        <v>0</v>
      </c>
      <c r="Q140" s="4"/>
      <c r="R140" s="35">
        <f t="shared" si="22"/>
        <v>0</v>
      </c>
    </row>
    <row r="141" spans="1:18" ht="11.1" customHeight="1">
      <c r="A141" s="82" t="s">
        <v>317</v>
      </c>
      <c r="B141" s="82" t="s">
        <v>310</v>
      </c>
      <c r="C141" s="15">
        <f>'MG-90'!F141*'MG-90'!B$3</f>
        <v>0</v>
      </c>
      <c r="D141" s="33" t="str">
        <f>IF(OR(ISBLANK(C141),C141=0)," ",C141/C$178*100)</f>
        <v xml:space="preserve"> </v>
      </c>
      <c r="E141" s="4"/>
      <c r="F141" s="37">
        <f t="shared" si="16"/>
        <v>0</v>
      </c>
      <c r="G141" s="4"/>
      <c r="H141" s="37">
        <f t="shared" si="17"/>
        <v>0</v>
      </c>
      <c r="I141" s="4"/>
      <c r="J141" s="37">
        <f t="shared" si="18"/>
        <v>0</v>
      </c>
      <c r="K141" s="4"/>
      <c r="L141" s="37">
        <f t="shared" si="19"/>
        <v>0</v>
      </c>
      <c r="M141" s="4"/>
      <c r="N141" s="37">
        <f t="shared" si="20"/>
        <v>0</v>
      </c>
      <c r="O141" s="4"/>
      <c r="P141" s="37">
        <f t="shared" si="21"/>
        <v>0</v>
      </c>
      <c r="Q141" s="4"/>
      <c r="R141" s="35">
        <f t="shared" si="22"/>
        <v>0</v>
      </c>
    </row>
    <row r="142" spans="1:18" ht="11.1" customHeight="1">
      <c r="A142" s="82" t="s">
        <v>318</v>
      </c>
      <c r="B142" s="82" t="s">
        <v>312</v>
      </c>
      <c r="C142" s="15">
        <f>'MG-90'!F142*'MG-90'!B$3</f>
        <v>0</v>
      </c>
      <c r="D142" s="33" t="str">
        <f>IF(OR(ISBLANK(C142),C142=0)," ",C142/C$178*100)</f>
        <v xml:space="preserve"> </v>
      </c>
      <c r="E142" s="4"/>
      <c r="F142" s="37">
        <f t="shared" si="16"/>
        <v>0</v>
      </c>
      <c r="G142" s="4"/>
      <c r="H142" s="37">
        <f t="shared" si="17"/>
        <v>0</v>
      </c>
      <c r="I142" s="4"/>
      <c r="J142" s="37">
        <f t="shared" si="18"/>
        <v>0</v>
      </c>
      <c r="K142" s="4"/>
      <c r="L142" s="37">
        <f t="shared" si="19"/>
        <v>0</v>
      </c>
      <c r="M142" s="4"/>
      <c r="N142" s="37">
        <f t="shared" si="20"/>
        <v>0</v>
      </c>
      <c r="O142" s="4"/>
      <c r="P142" s="37">
        <f t="shared" si="21"/>
        <v>0</v>
      </c>
      <c r="Q142" s="4"/>
      <c r="R142" s="35">
        <f t="shared" si="22"/>
        <v>0</v>
      </c>
    </row>
    <row r="143" spans="1:18" ht="11.1" customHeight="1">
      <c r="A143" s="82" t="s">
        <v>319</v>
      </c>
      <c r="B143" s="82" t="s">
        <v>320</v>
      </c>
      <c r="C143" s="15">
        <f>'MG-90'!F143*'MG-90'!B$3</f>
        <v>0</v>
      </c>
      <c r="D143" s="33" t="str">
        <f>IF(OR(ISBLANK(C143),C143=0)," ",C143/C$178*100)</f>
        <v xml:space="preserve"> </v>
      </c>
      <c r="E143" s="4"/>
      <c r="F143" s="37">
        <f t="shared" si="16"/>
        <v>0</v>
      </c>
      <c r="G143" s="4"/>
      <c r="H143" s="37">
        <f t="shared" si="17"/>
        <v>0</v>
      </c>
      <c r="I143" s="4"/>
      <c r="J143" s="37">
        <f t="shared" si="18"/>
        <v>0</v>
      </c>
      <c r="K143" s="4"/>
      <c r="L143" s="37">
        <f t="shared" si="19"/>
        <v>0</v>
      </c>
      <c r="M143" s="4"/>
      <c r="N143" s="37">
        <f t="shared" si="20"/>
        <v>0</v>
      </c>
      <c r="O143" s="4"/>
      <c r="P143" s="37">
        <f t="shared" si="21"/>
        <v>0</v>
      </c>
      <c r="Q143" s="4"/>
      <c r="R143" s="35">
        <f t="shared" si="22"/>
        <v>0</v>
      </c>
    </row>
    <row r="144" spans="1:18" ht="11.1" customHeight="1">
      <c r="A144" s="82" t="s">
        <v>321</v>
      </c>
      <c r="B144" s="82" t="s">
        <v>322</v>
      </c>
      <c r="C144" s="14"/>
      <c r="D144" s="39" t="str">
        <f>IF(OR(ISBLANK(C144),C144=0)," ",C144/C$104*100)</f>
        <v xml:space="preserve"> </v>
      </c>
      <c r="E144" s="30"/>
      <c r="F144" s="31">
        <f t="shared" si="16"/>
        <v>0</v>
      </c>
      <c r="G144" s="30"/>
      <c r="H144" s="31">
        <f t="shared" si="17"/>
        <v>0</v>
      </c>
      <c r="I144" s="30"/>
      <c r="J144" s="31">
        <f t="shared" si="18"/>
        <v>0</v>
      </c>
      <c r="K144" s="30"/>
      <c r="L144" s="31">
        <f t="shared" si="19"/>
        <v>0</v>
      </c>
      <c r="M144" s="30"/>
      <c r="N144" s="31">
        <f t="shared" si="20"/>
        <v>0</v>
      </c>
      <c r="O144" s="30"/>
      <c r="P144" s="31">
        <f t="shared" si="21"/>
        <v>0</v>
      </c>
      <c r="Q144" s="30"/>
      <c r="R144" s="32">
        <f t="shared" si="22"/>
        <v>0</v>
      </c>
    </row>
    <row r="145" spans="1:18" ht="11.1" customHeight="1">
      <c r="A145" s="82" t="s">
        <v>323</v>
      </c>
      <c r="B145" s="82" t="s">
        <v>324</v>
      </c>
      <c r="C145" s="15">
        <f>'MG-90'!F145*'MG-90'!B$3</f>
        <v>0</v>
      </c>
      <c r="D145" s="33" t="str">
        <f>IF(OR(ISBLANK(C145),C145=0)," ",C145/C$178*100)</f>
        <v xml:space="preserve"> </v>
      </c>
      <c r="E145" s="4"/>
      <c r="F145" s="37">
        <f t="shared" si="16"/>
        <v>0</v>
      </c>
      <c r="G145" s="4"/>
      <c r="H145" s="37">
        <f t="shared" si="17"/>
        <v>0</v>
      </c>
      <c r="I145" s="4"/>
      <c r="J145" s="37">
        <f t="shared" si="18"/>
        <v>0</v>
      </c>
      <c r="K145" s="4"/>
      <c r="L145" s="37">
        <f t="shared" si="19"/>
        <v>0</v>
      </c>
      <c r="M145" s="4"/>
      <c r="N145" s="37">
        <f t="shared" si="20"/>
        <v>0</v>
      </c>
      <c r="O145" s="4"/>
      <c r="P145" s="37">
        <f t="shared" si="21"/>
        <v>0</v>
      </c>
      <c r="Q145" s="4"/>
      <c r="R145" s="35">
        <f t="shared" si="22"/>
        <v>0</v>
      </c>
    </row>
    <row r="146" spans="1:18" ht="11.1" customHeight="1">
      <c r="A146" s="82" t="s">
        <v>325</v>
      </c>
      <c r="B146" s="82" t="s">
        <v>326</v>
      </c>
      <c r="C146" s="14"/>
      <c r="D146" s="39" t="str">
        <f>IF(OR(ISBLANK(C146),C146=0)," ",C146/C$104*100)</f>
        <v xml:space="preserve"> </v>
      </c>
      <c r="E146" s="30"/>
      <c r="F146" s="31">
        <f t="shared" si="16"/>
        <v>0</v>
      </c>
      <c r="G146" s="30"/>
      <c r="H146" s="31">
        <f t="shared" si="17"/>
        <v>0</v>
      </c>
      <c r="I146" s="30"/>
      <c r="J146" s="31">
        <f t="shared" si="18"/>
        <v>0</v>
      </c>
      <c r="K146" s="30"/>
      <c r="L146" s="31">
        <f t="shared" si="19"/>
        <v>0</v>
      </c>
      <c r="M146" s="30"/>
      <c r="N146" s="31">
        <f t="shared" si="20"/>
        <v>0</v>
      </c>
      <c r="O146" s="30"/>
      <c r="P146" s="31">
        <f t="shared" si="21"/>
        <v>0</v>
      </c>
      <c r="Q146" s="30"/>
      <c r="R146" s="32">
        <f t="shared" si="22"/>
        <v>0</v>
      </c>
    </row>
    <row r="147" spans="1:18" ht="11.1" customHeight="1">
      <c r="A147" s="82" t="s">
        <v>327</v>
      </c>
      <c r="B147" s="82" t="s">
        <v>328</v>
      </c>
      <c r="C147" s="14"/>
      <c r="D147" s="39" t="str">
        <f>IF(OR(ISBLANK(C147),C147=0)," ",C147/C$104*100)</f>
        <v xml:space="preserve"> </v>
      </c>
      <c r="E147" s="30"/>
      <c r="F147" s="31">
        <f t="shared" si="16"/>
        <v>0</v>
      </c>
      <c r="G147" s="30"/>
      <c r="H147" s="31">
        <f t="shared" si="17"/>
        <v>0</v>
      </c>
      <c r="I147" s="30"/>
      <c r="J147" s="31">
        <f t="shared" si="18"/>
        <v>0</v>
      </c>
      <c r="K147" s="30"/>
      <c r="L147" s="31">
        <f t="shared" si="19"/>
        <v>0</v>
      </c>
      <c r="M147" s="30"/>
      <c r="N147" s="31">
        <f t="shared" si="20"/>
        <v>0</v>
      </c>
      <c r="O147" s="30"/>
      <c r="P147" s="31">
        <f t="shared" si="21"/>
        <v>0</v>
      </c>
      <c r="Q147" s="30"/>
      <c r="R147" s="32">
        <f t="shared" si="22"/>
        <v>0</v>
      </c>
    </row>
    <row r="148" spans="1:18" ht="11.1" customHeight="1">
      <c r="A148" s="82" t="s">
        <v>329</v>
      </c>
      <c r="B148" s="82" t="s">
        <v>330</v>
      </c>
      <c r="C148" s="15">
        <f>'MG-90'!F148*'MG-90'!B$3</f>
        <v>0</v>
      </c>
      <c r="D148" s="33" t="str">
        <f>IF(OR(ISBLANK(C148),C148=0)," ",C148/C$178*100)</f>
        <v xml:space="preserve"> </v>
      </c>
      <c r="E148" s="4"/>
      <c r="F148" s="37">
        <f t="shared" si="16"/>
        <v>0</v>
      </c>
      <c r="G148" s="4"/>
      <c r="H148" s="37">
        <f t="shared" si="17"/>
        <v>0</v>
      </c>
      <c r="I148" s="4"/>
      <c r="J148" s="37">
        <f t="shared" si="18"/>
        <v>0</v>
      </c>
      <c r="K148" s="4"/>
      <c r="L148" s="37">
        <f t="shared" si="19"/>
        <v>0</v>
      </c>
      <c r="M148" s="4"/>
      <c r="N148" s="37">
        <f t="shared" si="20"/>
        <v>0</v>
      </c>
      <c r="O148" s="4"/>
      <c r="P148" s="37">
        <f t="shared" si="21"/>
        <v>0</v>
      </c>
      <c r="Q148" s="4"/>
      <c r="R148" s="35">
        <f t="shared" si="22"/>
        <v>0</v>
      </c>
    </row>
    <row r="149" spans="1:18" ht="11.1" customHeight="1">
      <c r="A149" s="82" t="s">
        <v>331</v>
      </c>
      <c r="B149" s="82" t="s">
        <v>332</v>
      </c>
      <c r="C149" s="14"/>
      <c r="D149" s="39" t="str">
        <f>IF(OR(ISBLANK(C149),C149=0)," ",C149/C$104*100)</f>
        <v xml:space="preserve"> </v>
      </c>
      <c r="E149" s="30"/>
      <c r="F149" s="31">
        <f t="shared" si="16"/>
        <v>0</v>
      </c>
      <c r="G149" s="30"/>
      <c r="H149" s="31">
        <f t="shared" si="17"/>
        <v>0</v>
      </c>
      <c r="I149" s="30"/>
      <c r="J149" s="31">
        <f t="shared" si="18"/>
        <v>0</v>
      </c>
      <c r="K149" s="30"/>
      <c r="L149" s="31">
        <f t="shared" si="19"/>
        <v>0</v>
      </c>
      <c r="M149" s="30"/>
      <c r="N149" s="31">
        <f t="shared" si="20"/>
        <v>0</v>
      </c>
      <c r="O149" s="30"/>
      <c r="P149" s="31">
        <f t="shared" si="21"/>
        <v>0</v>
      </c>
      <c r="Q149" s="30"/>
      <c r="R149" s="32">
        <f t="shared" si="22"/>
        <v>0</v>
      </c>
    </row>
    <row r="150" spans="1:18" ht="11.1" customHeight="1">
      <c r="A150" s="82" t="s">
        <v>333</v>
      </c>
      <c r="B150" s="82" t="s">
        <v>334</v>
      </c>
      <c r="C150" s="15">
        <f>'MG-90'!F150*'MG-90'!B$3</f>
        <v>0</v>
      </c>
      <c r="D150" s="33" t="str">
        <f>IF(OR(ISBLANK(C150),C150=0)," ",C150/C$178*100)</f>
        <v xml:space="preserve"> </v>
      </c>
      <c r="E150" s="4"/>
      <c r="F150" s="37">
        <f t="shared" si="16"/>
        <v>0</v>
      </c>
      <c r="G150" s="4"/>
      <c r="H150" s="37">
        <f t="shared" si="17"/>
        <v>0</v>
      </c>
      <c r="I150" s="4"/>
      <c r="J150" s="37">
        <f t="shared" si="18"/>
        <v>0</v>
      </c>
      <c r="K150" s="4"/>
      <c r="L150" s="37">
        <f t="shared" si="19"/>
        <v>0</v>
      </c>
      <c r="M150" s="4"/>
      <c r="N150" s="37">
        <f t="shared" si="20"/>
        <v>0</v>
      </c>
      <c r="O150" s="4"/>
      <c r="P150" s="37">
        <f t="shared" si="21"/>
        <v>0</v>
      </c>
      <c r="Q150" s="4"/>
      <c r="R150" s="35">
        <f t="shared" si="22"/>
        <v>0</v>
      </c>
    </row>
    <row r="151" spans="1:18" ht="11.1" customHeight="1">
      <c r="A151" s="82" t="s">
        <v>335</v>
      </c>
      <c r="B151" s="82" t="s">
        <v>336</v>
      </c>
      <c r="C151" s="14"/>
      <c r="D151" s="39" t="str">
        <f>IF(OR(ISBLANK(C151),C151=0)," ",C151/C$104*100)</f>
        <v xml:space="preserve"> </v>
      </c>
      <c r="E151" s="30"/>
      <c r="F151" s="31">
        <f t="shared" ref="F151:F177" si="24">E151</f>
        <v>0</v>
      </c>
      <c r="G151" s="30"/>
      <c r="H151" s="31">
        <f t="shared" ref="H151:H177" si="25">F151+G151</f>
        <v>0</v>
      </c>
      <c r="I151" s="30"/>
      <c r="J151" s="31">
        <f t="shared" ref="J151:J177" si="26">H151+I151</f>
        <v>0</v>
      </c>
      <c r="K151" s="30"/>
      <c r="L151" s="31">
        <f t="shared" ref="L151:L177" si="27">J151+K151</f>
        <v>0</v>
      </c>
      <c r="M151" s="30"/>
      <c r="N151" s="31">
        <f t="shared" ref="N151:N177" si="28">L151+M151</f>
        <v>0</v>
      </c>
      <c r="O151" s="30"/>
      <c r="P151" s="31">
        <f t="shared" ref="P151:P177" si="29">N151+O151</f>
        <v>0</v>
      </c>
      <c r="Q151" s="30"/>
      <c r="R151" s="32">
        <f t="shared" ref="R151:R177" si="30">P151+Q151</f>
        <v>0</v>
      </c>
    </row>
    <row r="152" spans="1:18" ht="11.1" customHeight="1">
      <c r="A152" s="82" t="s">
        <v>337</v>
      </c>
      <c r="B152" s="82" t="s">
        <v>338</v>
      </c>
      <c r="C152" s="15">
        <f>'MG-90'!F152*'MG-90'!B$3</f>
        <v>0</v>
      </c>
      <c r="D152" s="33" t="str">
        <f>IF(OR(ISBLANK(C152),C152=0)," ",C152/C$178*100)</f>
        <v xml:space="preserve"> </v>
      </c>
      <c r="E152" s="4"/>
      <c r="F152" s="37">
        <f t="shared" si="24"/>
        <v>0</v>
      </c>
      <c r="G152" s="4"/>
      <c r="H152" s="37">
        <f t="shared" si="25"/>
        <v>0</v>
      </c>
      <c r="I152" s="4"/>
      <c r="J152" s="37">
        <f t="shared" si="26"/>
        <v>0</v>
      </c>
      <c r="K152" s="4"/>
      <c r="L152" s="37">
        <f t="shared" si="27"/>
        <v>0</v>
      </c>
      <c r="M152" s="4"/>
      <c r="N152" s="37">
        <f t="shared" si="28"/>
        <v>0</v>
      </c>
      <c r="O152" s="4"/>
      <c r="P152" s="37">
        <f t="shared" si="29"/>
        <v>0</v>
      </c>
      <c r="Q152" s="4"/>
      <c r="R152" s="35">
        <f t="shared" si="30"/>
        <v>0</v>
      </c>
    </row>
    <row r="153" spans="1:18" ht="11.1" customHeight="1">
      <c r="A153" s="82" t="s">
        <v>339</v>
      </c>
      <c r="B153" s="82" t="s">
        <v>340</v>
      </c>
      <c r="C153" s="14"/>
      <c r="D153" s="39" t="str">
        <f>IF(OR(ISBLANK(C153),C153=0)," ",C153/C$104*100)</f>
        <v xml:space="preserve"> </v>
      </c>
      <c r="E153" s="30"/>
      <c r="F153" s="31">
        <f t="shared" si="24"/>
        <v>0</v>
      </c>
      <c r="G153" s="30"/>
      <c r="H153" s="31">
        <f t="shared" si="25"/>
        <v>0</v>
      </c>
      <c r="I153" s="30"/>
      <c r="J153" s="31">
        <f t="shared" si="26"/>
        <v>0</v>
      </c>
      <c r="K153" s="30"/>
      <c r="L153" s="31">
        <f t="shared" si="27"/>
        <v>0</v>
      </c>
      <c r="M153" s="30"/>
      <c r="N153" s="31">
        <f t="shared" si="28"/>
        <v>0</v>
      </c>
      <c r="O153" s="30"/>
      <c r="P153" s="31">
        <f t="shared" si="29"/>
        <v>0</v>
      </c>
      <c r="Q153" s="30"/>
      <c r="R153" s="32">
        <f t="shared" si="30"/>
        <v>0</v>
      </c>
    </row>
    <row r="154" spans="1:18" ht="11.1" customHeight="1">
      <c r="A154" s="82" t="s">
        <v>341</v>
      </c>
      <c r="B154" s="82" t="s">
        <v>342</v>
      </c>
      <c r="C154" s="15">
        <f>'MG-90'!F154*'MG-90'!B$3</f>
        <v>0</v>
      </c>
      <c r="D154" s="33" t="str">
        <f>IF(OR(ISBLANK(C154),C154=0)," ",C154/C$178*100)</f>
        <v xml:space="preserve"> </v>
      </c>
      <c r="E154" s="4"/>
      <c r="F154" s="37">
        <f t="shared" si="24"/>
        <v>0</v>
      </c>
      <c r="G154" s="4"/>
      <c r="H154" s="37">
        <f t="shared" si="25"/>
        <v>0</v>
      </c>
      <c r="I154" s="4"/>
      <c r="J154" s="37">
        <f t="shared" si="26"/>
        <v>0</v>
      </c>
      <c r="K154" s="4"/>
      <c r="L154" s="37">
        <f t="shared" si="27"/>
        <v>0</v>
      </c>
      <c r="M154" s="4"/>
      <c r="N154" s="37">
        <f t="shared" si="28"/>
        <v>0</v>
      </c>
      <c r="O154" s="4"/>
      <c r="P154" s="37">
        <f t="shared" si="29"/>
        <v>0</v>
      </c>
      <c r="Q154" s="4"/>
      <c r="R154" s="35">
        <f t="shared" si="30"/>
        <v>0</v>
      </c>
    </row>
    <row r="155" spans="1:18" ht="11.1" customHeight="1">
      <c r="A155" s="82" t="s">
        <v>343</v>
      </c>
      <c r="B155" s="82" t="s">
        <v>344</v>
      </c>
      <c r="C155" s="14"/>
      <c r="D155" s="39" t="str">
        <f>IF(OR(ISBLANK(C155),C155=0)," ",C155/C$104*100)</f>
        <v xml:space="preserve"> </v>
      </c>
      <c r="E155" s="30"/>
      <c r="F155" s="31">
        <f t="shared" si="24"/>
        <v>0</v>
      </c>
      <c r="G155" s="30"/>
      <c r="H155" s="31">
        <f t="shared" si="25"/>
        <v>0</v>
      </c>
      <c r="I155" s="30"/>
      <c r="J155" s="31">
        <f t="shared" si="26"/>
        <v>0</v>
      </c>
      <c r="K155" s="30"/>
      <c r="L155" s="31">
        <f t="shared" si="27"/>
        <v>0</v>
      </c>
      <c r="M155" s="30"/>
      <c r="N155" s="31">
        <f t="shared" si="28"/>
        <v>0</v>
      </c>
      <c r="O155" s="30"/>
      <c r="P155" s="31">
        <f t="shared" si="29"/>
        <v>0</v>
      </c>
      <c r="Q155" s="30"/>
      <c r="R155" s="32">
        <f t="shared" si="30"/>
        <v>0</v>
      </c>
    </row>
    <row r="156" spans="1:18" ht="11.1" customHeight="1">
      <c r="A156" s="82" t="s">
        <v>345</v>
      </c>
      <c r="B156" s="82" t="s">
        <v>346</v>
      </c>
      <c r="C156" s="14"/>
      <c r="D156" s="39" t="str">
        <f>IF(OR(ISBLANK(C156),C156=0)," ",C156/C$104*100)</f>
        <v xml:space="preserve"> </v>
      </c>
      <c r="E156" s="30"/>
      <c r="F156" s="31">
        <f t="shared" si="24"/>
        <v>0</v>
      </c>
      <c r="G156" s="30"/>
      <c r="H156" s="31">
        <f t="shared" si="25"/>
        <v>0</v>
      </c>
      <c r="I156" s="30"/>
      <c r="J156" s="31">
        <f t="shared" si="26"/>
        <v>0</v>
      </c>
      <c r="K156" s="30"/>
      <c r="L156" s="31">
        <f t="shared" si="27"/>
        <v>0</v>
      </c>
      <c r="M156" s="30"/>
      <c r="N156" s="31">
        <f t="shared" si="28"/>
        <v>0</v>
      </c>
      <c r="O156" s="30"/>
      <c r="P156" s="31">
        <f t="shared" si="29"/>
        <v>0</v>
      </c>
      <c r="Q156" s="30"/>
      <c r="R156" s="32">
        <f t="shared" si="30"/>
        <v>0</v>
      </c>
    </row>
    <row r="157" spans="1:18" ht="11.1" customHeight="1">
      <c r="A157" s="82" t="s">
        <v>347</v>
      </c>
      <c r="B157" s="82" t="s">
        <v>348</v>
      </c>
      <c r="C157" s="15">
        <f>'MG-90'!F157*'MG-90'!B$3</f>
        <v>0</v>
      </c>
      <c r="D157" s="33" t="str">
        <f>IF(OR(ISBLANK(C157),C157=0)," ",C157/C$178*100)</f>
        <v xml:space="preserve"> </v>
      </c>
      <c r="E157" s="4"/>
      <c r="F157" s="37">
        <f t="shared" si="24"/>
        <v>0</v>
      </c>
      <c r="G157" s="4"/>
      <c r="H157" s="37">
        <f t="shared" si="25"/>
        <v>0</v>
      </c>
      <c r="I157" s="4"/>
      <c r="J157" s="37">
        <f t="shared" si="26"/>
        <v>0</v>
      </c>
      <c r="K157" s="4"/>
      <c r="L157" s="37">
        <f t="shared" si="27"/>
        <v>0</v>
      </c>
      <c r="M157" s="4"/>
      <c r="N157" s="37">
        <f t="shared" si="28"/>
        <v>0</v>
      </c>
      <c r="O157" s="4"/>
      <c r="P157" s="37">
        <f t="shared" si="29"/>
        <v>0</v>
      </c>
      <c r="Q157" s="4"/>
      <c r="R157" s="35">
        <f t="shared" si="30"/>
        <v>0</v>
      </c>
    </row>
    <row r="158" spans="1:18" ht="11.1" customHeight="1">
      <c r="A158" s="82" t="s">
        <v>349</v>
      </c>
      <c r="B158" s="82" t="s">
        <v>350</v>
      </c>
      <c r="C158" s="14"/>
      <c r="D158" s="39" t="str">
        <f>IF(OR(ISBLANK(C158),C158=0)," ",C158/C$104*100)</f>
        <v xml:space="preserve"> </v>
      </c>
      <c r="E158" s="30"/>
      <c r="F158" s="31">
        <f t="shared" si="24"/>
        <v>0</v>
      </c>
      <c r="G158" s="30"/>
      <c r="H158" s="31">
        <f t="shared" si="25"/>
        <v>0</v>
      </c>
      <c r="I158" s="30"/>
      <c r="J158" s="31">
        <f t="shared" si="26"/>
        <v>0</v>
      </c>
      <c r="K158" s="30"/>
      <c r="L158" s="31">
        <f t="shared" si="27"/>
        <v>0</v>
      </c>
      <c r="M158" s="30"/>
      <c r="N158" s="31">
        <f t="shared" si="28"/>
        <v>0</v>
      </c>
      <c r="O158" s="30"/>
      <c r="P158" s="31">
        <f t="shared" si="29"/>
        <v>0</v>
      </c>
      <c r="Q158" s="30"/>
      <c r="R158" s="32">
        <f t="shared" si="30"/>
        <v>0</v>
      </c>
    </row>
    <row r="159" spans="1:18" ht="11.1" customHeight="1">
      <c r="A159" s="82" t="s">
        <v>351</v>
      </c>
      <c r="B159" s="82" t="s">
        <v>352</v>
      </c>
      <c r="C159" s="14"/>
      <c r="D159" s="39" t="str">
        <f>IF(OR(ISBLANK(C159),C159=0)," ",C159/C$104*100)</f>
        <v xml:space="preserve"> </v>
      </c>
      <c r="E159" s="30"/>
      <c r="F159" s="31">
        <f t="shared" si="24"/>
        <v>0</v>
      </c>
      <c r="G159" s="30"/>
      <c r="H159" s="31">
        <f t="shared" si="25"/>
        <v>0</v>
      </c>
      <c r="I159" s="30"/>
      <c r="J159" s="31">
        <f t="shared" si="26"/>
        <v>0</v>
      </c>
      <c r="K159" s="30"/>
      <c r="L159" s="31">
        <f t="shared" si="27"/>
        <v>0</v>
      </c>
      <c r="M159" s="30"/>
      <c r="N159" s="31">
        <f t="shared" si="28"/>
        <v>0</v>
      </c>
      <c r="O159" s="30"/>
      <c r="P159" s="31">
        <f t="shared" si="29"/>
        <v>0</v>
      </c>
      <c r="Q159" s="30"/>
      <c r="R159" s="32">
        <f t="shared" si="30"/>
        <v>0</v>
      </c>
    </row>
    <row r="160" spans="1:18" ht="11.1" customHeight="1">
      <c r="A160" s="82" t="s">
        <v>353</v>
      </c>
      <c r="B160" s="82" t="s">
        <v>354</v>
      </c>
      <c r="C160" s="15">
        <f>'MG-90'!F160*'MG-90'!B$3</f>
        <v>0</v>
      </c>
      <c r="D160" s="33" t="str">
        <f>IF(OR(ISBLANK(C160),C160=0)," ",C160/C$178*100)</f>
        <v xml:space="preserve"> </v>
      </c>
      <c r="E160" s="4"/>
      <c r="F160" s="37">
        <f t="shared" si="24"/>
        <v>0</v>
      </c>
      <c r="G160" s="4"/>
      <c r="H160" s="37">
        <f t="shared" si="25"/>
        <v>0</v>
      </c>
      <c r="I160" s="4"/>
      <c r="J160" s="37">
        <f t="shared" si="26"/>
        <v>0</v>
      </c>
      <c r="K160" s="4"/>
      <c r="L160" s="37">
        <f t="shared" si="27"/>
        <v>0</v>
      </c>
      <c r="M160" s="4"/>
      <c r="N160" s="37">
        <f t="shared" si="28"/>
        <v>0</v>
      </c>
      <c r="O160" s="4"/>
      <c r="P160" s="37">
        <f t="shared" si="29"/>
        <v>0</v>
      </c>
      <c r="Q160" s="4"/>
      <c r="R160" s="35">
        <f t="shared" si="30"/>
        <v>0</v>
      </c>
    </row>
    <row r="161" spans="1:18" ht="11.1" customHeight="1">
      <c r="A161" s="82" t="s">
        <v>355</v>
      </c>
      <c r="B161" s="82" t="s">
        <v>356</v>
      </c>
      <c r="C161" s="14"/>
      <c r="D161" s="39" t="str">
        <f>IF(OR(ISBLANK(C161),C161=0)," ",C161/C$104*100)</f>
        <v xml:space="preserve"> </v>
      </c>
      <c r="E161" s="30"/>
      <c r="F161" s="31">
        <f t="shared" si="24"/>
        <v>0</v>
      </c>
      <c r="G161" s="30"/>
      <c r="H161" s="31">
        <f t="shared" si="25"/>
        <v>0</v>
      </c>
      <c r="I161" s="30"/>
      <c r="J161" s="31">
        <f t="shared" si="26"/>
        <v>0</v>
      </c>
      <c r="K161" s="30"/>
      <c r="L161" s="31">
        <f t="shared" si="27"/>
        <v>0</v>
      </c>
      <c r="M161" s="30"/>
      <c r="N161" s="31">
        <f t="shared" si="28"/>
        <v>0</v>
      </c>
      <c r="O161" s="30"/>
      <c r="P161" s="31">
        <f t="shared" si="29"/>
        <v>0</v>
      </c>
      <c r="Q161" s="30"/>
      <c r="R161" s="32">
        <f t="shared" si="30"/>
        <v>0</v>
      </c>
    </row>
    <row r="162" spans="1:18" ht="11.1" customHeight="1">
      <c r="A162" s="82" t="s">
        <v>357</v>
      </c>
      <c r="B162" s="82" t="s">
        <v>358</v>
      </c>
      <c r="C162" s="15">
        <f>'MG-90'!F162*'MG-90'!B$3</f>
        <v>0</v>
      </c>
      <c r="D162" s="33" t="str">
        <f>IF(OR(ISBLANK(C162),C162=0)," ",C162/C$178*100)</f>
        <v xml:space="preserve"> </v>
      </c>
      <c r="E162" s="4"/>
      <c r="F162" s="37">
        <f t="shared" si="24"/>
        <v>0</v>
      </c>
      <c r="G162" s="4"/>
      <c r="H162" s="37">
        <f t="shared" si="25"/>
        <v>0</v>
      </c>
      <c r="I162" s="4"/>
      <c r="J162" s="37">
        <f t="shared" si="26"/>
        <v>0</v>
      </c>
      <c r="K162" s="4"/>
      <c r="L162" s="37">
        <f t="shared" si="27"/>
        <v>0</v>
      </c>
      <c r="M162" s="4"/>
      <c r="N162" s="37">
        <f t="shared" si="28"/>
        <v>0</v>
      </c>
      <c r="O162" s="4"/>
      <c r="P162" s="37">
        <f t="shared" si="29"/>
        <v>0</v>
      </c>
      <c r="Q162" s="4"/>
      <c r="R162" s="35">
        <f t="shared" si="30"/>
        <v>0</v>
      </c>
    </row>
    <row r="163" spans="1:18" ht="11.1" customHeight="1">
      <c r="A163" s="82" t="s">
        <v>359</v>
      </c>
      <c r="B163" s="82" t="s">
        <v>360</v>
      </c>
      <c r="C163" s="15">
        <f>'MG-90'!F163*'MG-90'!B$3</f>
        <v>0</v>
      </c>
      <c r="D163" s="33" t="str">
        <f>IF(OR(ISBLANK(C163),C163=0)," ",C163/C$178*100)</f>
        <v xml:space="preserve"> </v>
      </c>
      <c r="E163" s="4"/>
      <c r="F163" s="37">
        <f t="shared" si="24"/>
        <v>0</v>
      </c>
      <c r="G163" s="4"/>
      <c r="H163" s="37">
        <f t="shared" si="25"/>
        <v>0</v>
      </c>
      <c r="I163" s="4"/>
      <c r="J163" s="37">
        <f t="shared" si="26"/>
        <v>0</v>
      </c>
      <c r="K163" s="4"/>
      <c r="L163" s="37">
        <f t="shared" si="27"/>
        <v>0</v>
      </c>
      <c r="M163" s="4"/>
      <c r="N163" s="37">
        <f t="shared" si="28"/>
        <v>0</v>
      </c>
      <c r="O163" s="4"/>
      <c r="P163" s="37">
        <f t="shared" si="29"/>
        <v>0</v>
      </c>
      <c r="Q163" s="4"/>
      <c r="R163" s="35">
        <f t="shared" si="30"/>
        <v>0</v>
      </c>
    </row>
    <row r="164" spans="1:18" ht="11.1" customHeight="1">
      <c r="A164" s="82" t="s">
        <v>361</v>
      </c>
      <c r="B164" s="82" t="s">
        <v>362</v>
      </c>
      <c r="C164" s="15">
        <f>'MG-90'!F164*'MG-90'!B$3</f>
        <v>0</v>
      </c>
      <c r="D164" s="33" t="str">
        <f>IF(OR(ISBLANK(C164),C164=0)," ",C164/C$178*100)</f>
        <v xml:space="preserve"> </v>
      </c>
      <c r="E164" s="4"/>
      <c r="F164" s="37">
        <f t="shared" si="24"/>
        <v>0</v>
      </c>
      <c r="G164" s="4"/>
      <c r="H164" s="37">
        <f t="shared" si="25"/>
        <v>0</v>
      </c>
      <c r="I164" s="4"/>
      <c r="J164" s="37">
        <f t="shared" si="26"/>
        <v>0</v>
      </c>
      <c r="K164" s="4"/>
      <c r="L164" s="37">
        <f t="shared" si="27"/>
        <v>0</v>
      </c>
      <c r="M164" s="4"/>
      <c r="N164" s="37">
        <f t="shared" si="28"/>
        <v>0</v>
      </c>
      <c r="O164" s="4"/>
      <c r="P164" s="37">
        <f t="shared" si="29"/>
        <v>0</v>
      </c>
      <c r="Q164" s="4"/>
      <c r="R164" s="35">
        <f t="shared" si="30"/>
        <v>0</v>
      </c>
    </row>
    <row r="165" spans="1:18" ht="11.1" customHeight="1">
      <c r="A165" s="82" t="s">
        <v>363</v>
      </c>
      <c r="B165" s="82" t="s">
        <v>364</v>
      </c>
      <c r="C165" s="14"/>
      <c r="D165" s="39" t="str">
        <f>IF(OR(ISBLANK(C165),C165=0)," ",C165/C$104*100)</f>
        <v xml:space="preserve"> </v>
      </c>
      <c r="E165" s="30"/>
      <c r="F165" s="31">
        <f t="shared" si="24"/>
        <v>0</v>
      </c>
      <c r="G165" s="30"/>
      <c r="H165" s="31">
        <f t="shared" si="25"/>
        <v>0</v>
      </c>
      <c r="I165" s="30"/>
      <c r="J165" s="31">
        <f t="shared" si="26"/>
        <v>0</v>
      </c>
      <c r="K165" s="30"/>
      <c r="L165" s="31">
        <f t="shared" si="27"/>
        <v>0</v>
      </c>
      <c r="M165" s="30"/>
      <c r="N165" s="31">
        <f t="shared" si="28"/>
        <v>0</v>
      </c>
      <c r="O165" s="30"/>
      <c r="P165" s="31">
        <f t="shared" si="29"/>
        <v>0</v>
      </c>
      <c r="Q165" s="30"/>
      <c r="R165" s="32">
        <f t="shared" si="30"/>
        <v>0</v>
      </c>
    </row>
    <row r="166" spans="1:18" ht="11.1" customHeight="1">
      <c r="A166" s="82" t="s">
        <v>365</v>
      </c>
      <c r="B166" s="82" t="s">
        <v>366</v>
      </c>
      <c r="C166" s="15">
        <f>'MG-90'!F166*'MG-90'!B$3</f>
        <v>0</v>
      </c>
      <c r="D166" s="33" t="str">
        <f>IF(OR(ISBLANK(C166),C166=0)," ",C166/C$178*100)</f>
        <v xml:space="preserve"> </v>
      </c>
      <c r="E166" s="4"/>
      <c r="F166" s="37">
        <f t="shared" si="24"/>
        <v>0</v>
      </c>
      <c r="G166" s="4"/>
      <c r="H166" s="37">
        <f t="shared" si="25"/>
        <v>0</v>
      </c>
      <c r="I166" s="4"/>
      <c r="J166" s="37">
        <f t="shared" si="26"/>
        <v>0</v>
      </c>
      <c r="K166" s="4"/>
      <c r="L166" s="37">
        <f t="shared" si="27"/>
        <v>0</v>
      </c>
      <c r="M166" s="4"/>
      <c r="N166" s="37">
        <f t="shared" si="28"/>
        <v>0</v>
      </c>
      <c r="O166" s="4"/>
      <c r="P166" s="37">
        <f t="shared" si="29"/>
        <v>0</v>
      </c>
      <c r="Q166" s="4"/>
      <c r="R166" s="35">
        <f t="shared" si="30"/>
        <v>0</v>
      </c>
    </row>
    <row r="167" spans="1:18" ht="11.1" customHeight="1">
      <c r="A167" s="82" t="s">
        <v>367</v>
      </c>
      <c r="B167" s="82" t="s">
        <v>368</v>
      </c>
      <c r="C167" s="14"/>
      <c r="D167" s="39" t="str">
        <f>IF(OR(ISBLANK(C167),C167=0)," ",C167/C$104*100)</f>
        <v xml:space="preserve"> </v>
      </c>
      <c r="E167" s="30"/>
      <c r="F167" s="31">
        <f t="shared" si="24"/>
        <v>0</v>
      </c>
      <c r="G167" s="30"/>
      <c r="H167" s="31">
        <f t="shared" si="25"/>
        <v>0</v>
      </c>
      <c r="I167" s="30"/>
      <c r="J167" s="31">
        <f t="shared" si="26"/>
        <v>0</v>
      </c>
      <c r="K167" s="30"/>
      <c r="L167" s="31">
        <f t="shared" si="27"/>
        <v>0</v>
      </c>
      <c r="M167" s="30"/>
      <c r="N167" s="31">
        <f t="shared" si="28"/>
        <v>0</v>
      </c>
      <c r="O167" s="30"/>
      <c r="P167" s="31">
        <f t="shared" si="29"/>
        <v>0</v>
      </c>
      <c r="Q167" s="30"/>
      <c r="R167" s="32">
        <f t="shared" si="30"/>
        <v>0</v>
      </c>
    </row>
    <row r="168" spans="1:18" ht="11.1" customHeight="1">
      <c r="A168" s="82" t="s">
        <v>369</v>
      </c>
      <c r="B168" s="82" t="s">
        <v>370</v>
      </c>
      <c r="C168" s="15">
        <f>'MG-90'!F168*'MG-90'!B$3</f>
        <v>0</v>
      </c>
      <c r="D168" s="33" t="str">
        <f>IF(OR(ISBLANK(C168),C168=0)," ",C168/C$178*100)</f>
        <v xml:space="preserve"> </v>
      </c>
      <c r="E168" s="4"/>
      <c r="F168" s="37">
        <f t="shared" si="24"/>
        <v>0</v>
      </c>
      <c r="G168" s="4"/>
      <c r="H168" s="37">
        <f t="shared" si="25"/>
        <v>0</v>
      </c>
      <c r="I168" s="4"/>
      <c r="J168" s="37">
        <f t="shared" si="26"/>
        <v>0</v>
      </c>
      <c r="K168" s="4"/>
      <c r="L168" s="37">
        <f t="shared" si="27"/>
        <v>0</v>
      </c>
      <c r="M168" s="4"/>
      <c r="N168" s="37">
        <f t="shared" si="28"/>
        <v>0</v>
      </c>
      <c r="O168" s="4"/>
      <c r="P168" s="37">
        <f t="shared" si="29"/>
        <v>0</v>
      </c>
      <c r="Q168" s="4"/>
      <c r="R168" s="35">
        <f t="shared" si="30"/>
        <v>0</v>
      </c>
    </row>
    <row r="169" spans="1:18" ht="11.1" customHeight="1">
      <c r="A169" s="82" t="s">
        <v>371</v>
      </c>
      <c r="B169" s="82" t="s">
        <v>372</v>
      </c>
      <c r="C169" s="14"/>
      <c r="D169" s="39" t="str">
        <f>IF(OR(ISBLANK(C169),C169=0)," ",C169/C$104*100)</f>
        <v xml:space="preserve"> </v>
      </c>
      <c r="E169" s="30"/>
      <c r="F169" s="31">
        <f t="shared" si="24"/>
        <v>0</v>
      </c>
      <c r="G169" s="30"/>
      <c r="H169" s="31">
        <f t="shared" si="25"/>
        <v>0</v>
      </c>
      <c r="I169" s="30"/>
      <c r="J169" s="31">
        <f t="shared" si="26"/>
        <v>0</v>
      </c>
      <c r="K169" s="30"/>
      <c r="L169" s="31">
        <f t="shared" si="27"/>
        <v>0</v>
      </c>
      <c r="M169" s="30"/>
      <c r="N169" s="31">
        <f t="shared" si="28"/>
        <v>0</v>
      </c>
      <c r="O169" s="30"/>
      <c r="P169" s="31">
        <f t="shared" si="29"/>
        <v>0</v>
      </c>
      <c r="Q169" s="30"/>
      <c r="R169" s="32">
        <f t="shared" si="30"/>
        <v>0</v>
      </c>
    </row>
    <row r="170" spans="1:18" ht="11.1" customHeight="1">
      <c r="A170" s="82" t="s">
        <v>373</v>
      </c>
      <c r="B170" s="82" t="s">
        <v>374</v>
      </c>
      <c r="C170" s="14"/>
      <c r="D170" s="39" t="str">
        <f>IF(OR(ISBLANK(C170),C170=0)," ",C170/C$104*100)</f>
        <v xml:space="preserve"> </v>
      </c>
      <c r="E170" s="30"/>
      <c r="F170" s="31">
        <f t="shared" si="24"/>
        <v>0</v>
      </c>
      <c r="G170" s="30"/>
      <c r="H170" s="31">
        <f t="shared" si="25"/>
        <v>0</v>
      </c>
      <c r="I170" s="30"/>
      <c r="J170" s="31">
        <f t="shared" si="26"/>
        <v>0</v>
      </c>
      <c r="K170" s="30"/>
      <c r="L170" s="31">
        <f t="shared" si="27"/>
        <v>0</v>
      </c>
      <c r="M170" s="30"/>
      <c r="N170" s="31">
        <f t="shared" si="28"/>
        <v>0</v>
      </c>
      <c r="O170" s="30"/>
      <c r="P170" s="31">
        <f t="shared" si="29"/>
        <v>0</v>
      </c>
      <c r="Q170" s="30"/>
      <c r="R170" s="32">
        <f t="shared" si="30"/>
        <v>0</v>
      </c>
    </row>
    <row r="171" spans="1:18" ht="11.1" customHeight="1">
      <c r="A171" s="82" t="s">
        <v>375</v>
      </c>
      <c r="B171" s="82" t="s">
        <v>376</v>
      </c>
      <c r="C171" s="15">
        <f>'MG-90'!F171*'MG-90'!B$3</f>
        <v>0</v>
      </c>
      <c r="D171" s="33" t="str">
        <f>IF(OR(ISBLANK(C171),C171=0)," ",C171/C$178*100)</f>
        <v xml:space="preserve"> </v>
      </c>
      <c r="E171" s="4"/>
      <c r="F171" s="37">
        <f t="shared" si="24"/>
        <v>0</v>
      </c>
      <c r="G171" s="4"/>
      <c r="H171" s="37">
        <f t="shared" si="25"/>
        <v>0</v>
      </c>
      <c r="I171" s="4"/>
      <c r="J171" s="37">
        <f t="shared" si="26"/>
        <v>0</v>
      </c>
      <c r="K171" s="4"/>
      <c r="L171" s="37">
        <f t="shared" si="27"/>
        <v>0</v>
      </c>
      <c r="M171" s="4"/>
      <c r="N171" s="37">
        <f t="shared" si="28"/>
        <v>0</v>
      </c>
      <c r="O171" s="4"/>
      <c r="P171" s="37">
        <f t="shared" si="29"/>
        <v>0</v>
      </c>
      <c r="Q171" s="4"/>
      <c r="R171" s="35">
        <f t="shared" si="30"/>
        <v>0</v>
      </c>
    </row>
    <row r="172" spans="1:18" ht="11.1" customHeight="1">
      <c r="A172" s="82" t="s">
        <v>377</v>
      </c>
      <c r="B172" s="82" t="s">
        <v>378</v>
      </c>
      <c r="C172" s="15">
        <f>'MG-90'!F172*'MG-90'!B$3</f>
        <v>0</v>
      </c>
      <c r="D172" s="33" t="str">
        <f>IF(OR(ISBLANK(C172),C172=0)," ",C172/C$178*100)</f>
        <v xml:space="preserve"> </v>
      </c>
      <c r="E172" s="4"/>
      <c r="F172" s="37">
        <f t="shared" si="24"/>
        <v>0</v>
      </c>
      <c r="G172" s="4"/>
      <c r="H172" s="37">
        <f t="shared" si="25"/>
        <v>0</v>
      </c>
      <c r="I172" s="4"/>
      <c r="J172" s="37">
        <f t="shared" si="26"/>
        <v>0</v>
      </c>
      <c r="K172" s="4"/>
      <c r="L172" s="37">
        <f t="shared" si="27"/>
        <v>0</v>
      </c>
      <c r="M172" s="4"/>
      <c r="N172" s="37">
        <f t="shared" si="28"/>
        <v>0</v>
      </c>
      <c r="O172" s="4"/>
      <c r="P172" s="37">
        <f t="shared" si="29"/>
        <v>0</v>
      </c>
      <c r="Q172" s="4"/>
      <c r="R172" s="35">
        <f t="shared" si="30"/>
        <v>0</v>
      </c>
    </row>
    <row r="173" spans="1:18" ht="11.1" customHeight="1">
      <c r="A173" s="82" t="s">
        <v>379</v>
      </c>
      <c r="B173" s="82" t="s">
        <v>380</v>
      </c>
      <c r="C173" s="14"/>
      <c r="D173" s="39" t="str">
        <f>IF(OR(ISBLANK(C173),C173=0)," ",C173/C$104*100)</f>
        <v xml:space="preserve"> </v>
      </c>
      <c r="E173" s="30"/>
      <c r="F173" s="31">
        <f t="shared" si="24"/>
        <v>0</v>
      </c>
      <c r="G173" s="30"/>
      <c r="H173" s="31">
        <f t="shared" si="25"/>
        <v>0</v>
      </c>
      <c r="I173" s="30"/>
      <c r="J173" s="31">
        <f t="shared" si="26"/>
        <v>0</v>
      </c>
      <c r="K173" s="30"/>
      <c r="L173" s="31">
        <f t="shared" si="27"/>
        <v>0</v>
      </c>
      <c r="M173" s="30"/>
      <c r="N173" s="31">
        <f t="shared" si="28"/>
        <v>0</v>
      </c>
      <c r="O173" s="30"/>
      <c r="P173" s="31">
        <f t="shared" si="29"/>
        <v>0</v>
      </c>
      <c r="Q173" s="30"/>
      <c r="R173" s="32">
        <f t="shared" si="30"/>
        <v>0</v>
      </c>
    </row>
    <row r="174" spans="1:18" ht="11.1" customHeight="1">
      <c r="A174" s="82" t="s">
        <v>381</v>
      </c>
      <c r="B174" s="82" t="s">
        <v>382</v>
      </c>
      <c r="C174" s="15">
        <f>'MG-90'!F174*'MG-90'!B$3</f>
        <v>0</v>
      </c>
      <c r="D174" s="33" t="str">
        <f>IF(OR(ISBLANK(C174),C174=0)," ",C174/C$178*100)</f>
        <v xml:space="preserve"> </v>
      </c>
      <c r="E174" s="4"/>
      <c r="F174" s="37">
        <f t="shared" si="24"/>
        <v>0</v>
      </c>
      <c r="G174" s="4"/>
      <c r="H174" s="37">
        <f t="shared" si="25"/>
        <v>0</v>
      </c>
      <c r="I174" s="4"/>
      <c r="J174" s="37">
        <f t="shared" si="26"/>
        <v>0</v>
      </c>
      <c r="K174" s="4"/>
      <c r="L174" s="37">
        <f t="shared" si="27"/>
        <v>0</v>
      </c>
      <c r="M174" s="4"/>
      <c r="N174" s="37">
        <f t="shared" si="28"/>
        <v>0</v>
      </c>
      <c r="O174" s="4"/>
      <c r="P174" s="37">
        <f t="shared" si="29"/>
        <v>0</v>
      </c>
      <c r="Q174" s="4"/>
      <c r="R174" s="35">
        <f t="shared" si="30"/>
        <v>0</v>
      </c>
    </row>
    <row r="175" spans="1:18" ht="11.1" customHeight="1">
      <c r="A175" s="82" t="s">
        <v>383</v>
      </c>
      <c r="B175" s="82" t="s">
        <v>384</v>
      </c>
      <c r="C175" s="15">
        <f>'MG-90'!F175*'MG-90'!B$3</f>
        <v>0</v>
      </c>
      <c r="D175" s="33" t="str">
        <f>IF(OR(ISBLANK(C175),C175=0)," ",C175/C$178*100)</f>
        <v xml:space="preserve"> </v>
      </c>
      <c r="E175" s="4"/>
      <c r="F175" s="37">
        <f t="shared" si="24"/>
        <v>0</v>
      </c>
      <c r="G175" s="4"/>
      <c r="H175" s="37">
        <f t="shared" si="25"/>
        <v>0</v>
      </c>
      <c r="I175" s="4"/>
      <c r="J175" s="37">
        <f t="shared" si="26"/>
        <v>0</v>
      </c>
      <c r="K175" s="4"/>
      <c r="L175" s="37">
        <f t="shared" si="27"/>
        <v>0</v>
      </c>
      <c r="M175" s="4"/>
      <c r="N175" s="37">
        <f t="shared" si="28"/>
        <v>0</v>
      </c>
      <c r="O175" s="4"/>
      <c r="P175" s="37">
        <f t="shared" si="29"/>
        <v>0</v>
      </c>
      <c r="Q175" s="4"/>
      <c r="R175" s="35">
        <f t="shared" si="30"/>
        <v>0</v>
      </c>
    </row>
    <row r="176" spans="1:18" ht="11.1" customHeight="1">
      <c r="A176" s="82" t="s">
        <v>386</v>
      </c>
      <c r="B176" s="82" t="s">
        <v>387</v>
      </c>
      <c r="C176" s="14"/>
      <c r="D176" s="39" t="str">
        <f>IF(OR(ISBLANK(C176),C176=0)," ",C176/C$104*100)</f>
        <v xml:space="preserve"> </v>
      </c>
      <c r="E176" s="30"/>
      <c r="F176" s="31">
        <f t="shared" si="24"/>
        <v>0</v>
      </c>
      <c r="G176" s="30"/>
      <c r="H176" s="31">
        <f t="shared" si="25"/>
        <v>0</v>
      </c>
      <c r="I176" s="30"/>
      <c r="J176" s="31">
        <f t="shared" si="26"/>
        <v>0</v>
      </c>
      <c r="K176" s="30"/>
      <c r="L176" s="31">
        <f t="shared" si="27"/>
        <v>0</v>
      </c>
      <c r="M176" s="30"/>
      <c r="N176" s="31">
        <f t="shared" si="28"/>
        <v>0</v>
      </c>
      <c r="O176" s="30"/>
      <c r="P176" s="31">
        <f t="shared" si="29"/>
        <v>0</v>
      </c>
      <c r="Q176" s="30"/>
      <c r="R176" s="32">
        <f t="shared" si="30"/>
        <v>0</v>
      </c>
    </row>
    <row r="177" spans="1:18" ht="11.1" customHeight="1">
      <c r="A177" s="83" t="s">
        <v>388</v>
      </c>
      <c r="B177" s="83" t="s">
        <v>389</v>
      </c>
      <c r="C177" s="15">
        <f>'MG-90'!F177*'MG-90'!B$3</f>
        <v>0</v>
      </c>
      <c r="D177" s="33" t="str">
        <f>IF(OR(ISBLANK(C177),C177=0)," ",C177/C$178*100)</f>
        <v xml:space="preserve"> </v>
      </c>
      <c r="E177" s="4"/>
      <c r="F177" s="37">
        <f t="shared" si="24"/>
        <v>0</v>
      </c>
      <c r="G177" s="4"/>
      <c r="H177" s="37">
        <f t="shared" si="25"/>
        <v>0</v>
      </c>
      <c r="I177" s="4"/>
      <c r="J177" s="37">
        <f t="shared" si="26"/>
        <v>0</v>
      </c>
      <c r="K177" s="4"/>
      <c r="L177" s="37">
        <f t="shared" si="27"/>
        <v>0</v>
      </c>
      <c r="M177" s="4"/>
      <c r="N177" s="37">
        <f t="shared" si="28"/>
        <v>0</v>
      </c>
      <c r="O177" s="4"/>
      <c r="P177" s="37">
        <f t="shared" si="29"/>
        <v>0</v>
      </c>
      <c r="Q177" s="4"/>
      <c r="R177" s="35">
        <f t="shared" si="30"/>
        <v>0</v>
      </c>
    </row>
    <row r="178" spans="1:18" ht="18" customHeight="1">
      <c r="A178" s="16" t="s">
        <v>6</v>
      </c>
      <c r="B178" s="48"/>
      <c r="C178" s="18">
        <f>SUM(C9:C177)</f>
        <v>0</v>
      </c>
      <c r="D178" s="19">
        <f>SUM(D9:D177)</f>
        <v>0</v>
      </c>
      <c r="E178" s="34">
        <f>SUMPRODUCT(E10:E177,$D$10:$D$177)/100</f>
        <v>0</v>
      </c>
      <c r="F178" s="36">
        <f>E178</f>
        <v>0</v>
      </c>
      <c r="G178" s="34">
        <f>SUMPRODUCT(G10:G177,$D$10:$D$177)/100</f>
        <v>0</v>
      </c>
      <c r="H178" s="36">
        <f>F178+G178</f>
        <v>0</v>
      </c>
      <c r="I178" s="34">
        <f>SUMPRODUCT(I10:I177,$D$10:$D$177)/100</f>
        <v>0</v>
      </c>
      <c r="J178" s="36">
        <f>H178+I178</f>
        <v>0</v>
      </c>
      <c r="K178" s="34">
        <f>SUMPRODUCT(K10:K177,$D$10:$D$177)/100</f>
        <v>0</v>
      </c>
      <c r="L178" s="36">
        <f>J178+K178</f>
        <v>0</v>
      </c>
      <c r="M178" s="34">
        <f>SUMPRODUCT(M10:M177,$D$10:$D$177)/100</f>
        <v>0</v>
      </c>
      <c r="N178" s="36">
        <f>L178+M178</f>
        <v>0</v>
      </c>
      <c r="O178" s="34">
        <f>SUMPRODUCT(O10:O177,$D$10:$D$177)/100</f>
        <v>0</v>
      </c>
      <c r="P178" s="36">
        <f>N178+O178</f>
        <v>0</v>
      </c>
      <c r="Q178" s="34">
        <f>SUMPRODUCT(Q10:Q177,$D$10:$D$177)/100</f>
        <v>0</v>
      </c>
      <c r="R178" s="38">
        <f>Q178+P178</f>
        <v>0</v>
      </c>
    </row>
    <row r="179" spans="1:18" ht="11.1" customHeight="1">
      <c r="E179" s="2"/>
      <c r="F179" s="2"/>
      <c r="K179" s="21"/>
      <c r="L179" s="2"/>
      <c r="M179" s="2"/>
      <c r="Q179" s="22"/>
      <c r="R179" s="22"/>
    </row>
    <row r="180" spans="1:18">
      <c r="Q180" s="22"/>
      <c r="R180" s="22"/>
    </row>
  </sheetData>
  <sheetProtection password="E066" sheet="1" selectLockedCells="1"/>
  <mergeCells count="12">
    <mergeCell ref="A1:R1"/>
    <mergeCell ref="E5:R5"/>
    <mergeCell ref="B5:B7"/>
    <mergeCell ref="C5:C7"/>
    <mergeCell ref="E6:F6"/>
    <mergeCell ref="G6:H6"/>
    <mergeCell ref="I6:J6"/>
    <mergeCell ref="K6:L6"/>
    <mergeCell ref="M6:N6"/>
    <mergeCell ref="A2:R2"/>
    <mergeCell ref="O6:P6"/>
    <mergeCell ref="Q6:R6"/>
  </mergeCells>
  <phoneticPr fontId="0" type="noConversion"/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79"/>
  <sheetViews>
    <sheetView showGridLines="0" showZeros="0" zoomScaleNormal="100" zoomScaleSheetLayoutView="100" workbookViewId="0">
      <pane xSplit="4" ySplit="7" topLeftCell="E10" activePane="bottomRight" state="frozen"/>
      <selection activeCell="M15" sqref="M15"/>
      <selection pane="topRight" activeCell="M15" sqref="M15"/>
      <selection pane="bottomLeft" activeCell="M15" sqref="M15"/>
      <selection pane="bottomRight" activeCell="E10" sqref="E10"/>
    </sheetView>
  </sheetViews>
  <sheetFormatPr defaultRowHeight="12.75"/>
  <cols>
    <col min="1" max="1" width="9.28515625" style="1" customWidth="1"/>
    <col min="2" max="2" width="73.140625" style="1" customWidth="1"/>
    <col min="3" max="3" width="11.7109375" style="1" customWidth="1"/>
    <col min="4" max="4" width="5.7109375" style="20" customWidth="1"/>
    <col min="5" max="16" width="5.7109375" style="1" customWidth="1"/>
    <col min="17" max="16384" width="9.140625" style="1"/>
  </cols>
  <sheetData>
    <row r="1" spans="1:16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s="28" customFormat="1" ht="18.75" customHeight="1">
      <c r="A2" s="131" t="str">
        <f>CONCATENATE("EDIFICAÇÕES - ",'MG-90'!B3," u.h.'s MG-90-I-2-41 (Radier - Tipo 01)")</f>
        <v>EDIFICAÇÕES - 30 u.h.'s MG-90-I-2-41 (Radier - Tipo 01)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ht="10.5" customHeight="1">
      <c r="A3" s="2" t="s">
        <v>36</v>
      </c>
      <c r="B3" s="2" t="str">
        <f>'MG-90'!B4</f>
        <v>(nome do conjunto)</v>
      </c>
      <c r="C3" s="2"/>
      <c r="D3" s="5"/>
      <c r="E3" s="2"/>
      <c r="G3" s="2"/>
      <c r="H3" s="2"/>
      <c r="O3" s="2"/>
    </row>
    <row r="4" spans="1:16" ht="10.5" customHeight="1">
      <c r="A4" s="2" t="s">
        <v>39</v>
      </c>
      <c r="B4" s="2" t="str">
        <f>'MG-90'!B5</f>
        <v>(nome da cidade)</v>
      </c>
      <c r="C4" s="2"/>
      <c r="D4" s="5"/>
      <c r="E4" s="2"/>
      <c r="G4" s="2"/>
      <c r="H4" s="2"/>
      <c r="O4" s="2"/>
    </row>
    <row r="5" spans="1:16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  <c r="M6" s="129" t="s">
        <v>30</v>
      </c>
      <c r="N6" s="130"/>
      <c r="O6" s="129" t="s">
        <v>31</v>
      </c>
      <c r="P6" s="130"/>
    </row>
    <row r="7" spans="1:16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  <c r="M7" s="12" t="s">
        <v>4</v>
      </c>
      <c r="N7" s="12" t="s">
        <v>5</v>
      </c>
      <c r="O7" s="12" t="s">
        <v>4</v>
      </c>
      <c r="P7" s="12" t="s">
        <v>5</v>
      </c>
    </row>
    <row r="8" spans="1:16" ht="11.1" customHeight="1">
      <c r="A8" s="82" t="s">
        <v>44</v>
      </c>
      <c r="B8" s="82" t="s">
        <v>45</v>
      </c>
      <c r="C8" s="14"/>
      <c r="D8" s="39"/>
      <c r="E8" s="30"/>
      <c r="F8" s="31">
        <f t="shared" ref="F8:F39" si="0">E8</f>
        <v>0</v>
      </c>
      <c r="G8" s="30"/>
      <c r="H8" s="31">
        <f t="shared" ref="H8:H39" si="1">F8+G8</f>
        <v>0</v>
      </c>
      <c r="I8" s="30"/>
      <c r="J8" s="31">
        <f t="shared" ref="J8:J39" si="2">H8+I8</f>
        <v>0</v>
      </c>
      <c r="K8" s="30"/>
      <c r="L8" s="31">
        <f t="shared" ref="L8:L39" si="3">J8+K8</f>
        <v>0</v>
      </c>
      <c r="M8" s="30"/>
      <c r="N8" s="31">
        <f t="shared" ref="N8:N39" si="4">L8+M8</f>
        <v>0</v>
      </c>
      <c r="O8" s="30"/>
      <c r="P8" s="31">
        <f t="shared" ref="P8:P39" si="5">N8+O8</f>
        <v>0</v>
      </c>
    </row>
    <row r="9" spans="1:16" ht="11.1" customHeight="1">
      <c r="A9" s="82" t="s">
        <v>50</v>
      </c>
      <c r="B9" s="82" t="s">
        <v>51</v>
      </c>
      <c r="C9" s="14"/>
      <c r="D9" s="39" t="str">
        <f>IF(OR(ISBLANK(C9),C9=0)," ",C9/C$104*100)</f>
        <v xml:space="preserve"> </v>
      </c>
      <c r="E9" s="30"/>
      <c r="F9" s="31">
        <f t="shared" si="0"/>
        <v>0</v>
      </c>
      <c r="G9" s="30"/>
      <c r="H9" s="31">
        <f t="shared" si="1"/>
        <v>0</v>
      </c>
      <c r="I9" s="30"/>
      <c r="J9" s="31">
        <f t="shared" si="2"/>
        <v>0</v>
      </c>
      <c r="K9" s="30"/>
      <c r="L9" s="31">
        <f t="shared" si="3"/>
        <v>0</v>
      </c>
      <c r="M9" s="30"/>
      <c r="N9" s="31">
        <f t="shared" si="4"/>
        <v>0</v>
      </c>
      <c r="O9" s="30"/>
      <c r="P9" s="31">
        <f t="shared" si="5"/>
        <v>0</v>
      </c>
    </row>
    <row r="10" spans="1:16" ht="11.1" customHeight="1">
      <c r="A10" s="82" t="s">
        <v>52</v>
      </c>
      <c r="B10" s="82" t="s">
        <v>53</v>
      </c>
      <c r="C10" s="15">
        <f>'MG-90'!F10*'MG-90'!B$3</f>
        <v>0</v>
      </c>
      <c r="D10" s="33" t="str">
        <f>IF(OR(ISBLANK(C10),C10=0)," ",C10/C$178*100)</f>
        <v xml:space="preserve"> </v>
      </c>
      <c r="E10" s="4"/>
      <c r="F10" s="37">
        <f t="shared" si="0"/>
        <v>0</v>
      </c>
      <c r="G10" s="4"/>
      <c r="H10" s="37">
        <f t="shared" si="1"/>
        <v>0</v>
      </c>
      <c r="I10" s="4"/>
      <c r="J10" s="37">
        <f t="shared" si="2"/>
        <v>0</v>
      </c>
      <c r="K10" s="4"/>
      <c r="L10" s="37">
        <f t="shared" si="3"/>
        <v>0</v>
      </c>
      <c r="M10" s="4"/>
      <c r="N10" s="37">
        <f t="shared" si="4"/>
        <v>0</v>
      </c>
      <c r="O10" s="4"/>
      <c r="P10" s="37">
        <f t="shared" si="5"/>
        <v>0</v>
      </c>
    </row>
    <row r="11" spans="1:16" ht="11.1" customHeight="1">
      <c r="A11" s="82" t="s">
        <v>55</v>
      </c>
      <c r="B11" s="82" t="s">
        <v>56</v>
      </c>
      <c r="C11" s="15">
        <f>'MG-90'!F11*'MG-90'!B$3</f>
        <v>0</v>
      </c>
      <c r="D11" s="33" t="str">
        <f>IF(OR(ISBLANK(C11),C11=0)," ",C11/C$178*100)</f>
        <v xml:space="preserve"> </v>
      </c>
      <c r="E11" s="4"/>
      <c r="F11" s="37">
        <f t="shared" si="0"/>
        <v>0</v>
      </c>
      <c r="G11" s="4"/>
      <c r="H11" s="37">
        <f t="shared" si="1"/>
        <v>0</v>
      </c>
      <c r="I11" s="4"/>
      <c r="J11" s="37">
        <f t="shared" si="2"/>
        <v>0</v>
      </c>
      <c r="K11" s="4"/>
      <c r="L11" s="37">
        <f t="shared" si="3"/>
        <v>0</v>
      </c>
      <c r="M11" s="4"/>
      <c r="N11" s="37">
        <f t="shared" si="4"/>
        <v>0</v>
      </c>
      <c r="O11" s="4"/>
      <c r="P11" s="37">
        <f t="shared" si="5"/>
        <v>0</v>
      </c>
    </row>
    <row r="12" spans="1:16" ht="11.1" customHeight="1">
      <c r="A12" s="82" t="s">
        <v>58</v>
      </c>
      <c r="B12" s="82" t="s">
        <v>59</v>
      </c>
      <c r="C12" s="14"/>
      <c r="D12" s="39" t="str">
        <f>IF(OR(ISBLANK(C12),C12=0)," ",C12/C$104*100)</f>
        <v xml:space="preserve"> 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  <c r="M12" s="30"/>
      <c r="N12" s="31">
        <f t="shared" si="4"/>
        <v>0</v>
      </c>
      <c r="O12" s="30"/>
      <c r="P12" s="31">
        <f t="shared" si="5"/>
        <v>0</v>
      </c>
    </row>
    <row r="13" spans="1:16" ht="11.1" customHeight="1">
      <c r="A13" s="82" t="s">
        <v>60</v>
      </c>
      <c r="B13" s="82" t="s">
        <v>61</v>
      </c>
      <c r="C13" s="14"/>
      <c r="D13" s="39" t="str">
        <f>IF(OR(ISBLANK(C13),C13=0)," ",C13/C$104*100)</f>
        <v xml:space="preserve"> </v>
      </c>
      <c r="E13" s="30"/>
      <c r="F13" s="31">
        <f t="shared" si="0"/>
        <v>0</v>
      </c>
      <c r="G13" s="30"/>
      <c r="H13" s="31">
        <f t="shared" si="1"/>
        <v>0</v>
      </c>
      <c r="I13" s="30"/>
      <c r="J13" s="31">
        <f t="shared" si="2"/>
        <v>0</v>
      </c>
      <c r="K13" s="30"/>
      <c r="L13" s="31">
        <f t="shared" si="3"/>
        <v>0</v>
      </c>
      <c r="M13" s="30"/>
      <c r="N13" s="31">
        <f t="shared" si="4"/>
        <v>0</v>
      </c>
      <c r="O13" s="30"/>
      <c r="P13" s="31">
        <f t="shared" si="5"/>
        <v>0</v>
      </c>
    </row>
    <row r="14" spans="1:16" ht="11.1" customHeight="1">
      <c r="A14" s="82" t="s">
        <v>62</v>
      </c>
      <c r="B14" s="82" t="s">
        <v>63</v>
      </c>
      <c r="C14" s="15">
        <f>'MG-90'!F14*'MG-90'!B$3</f>
        <v>0</v>
      </c>
      <c r="D14" s="33" t="str">
        <f>IF(OR(ISBLANK(C14),C14=0)," ",C14/C$178*100)</f>
        <v xml:space="preserve"> </v>
      </c>
      <c r="E14" s="4"/>
      <c r="F14" s="37">
        <f t="shared" si="0"/>
        <v>0</v>
      </c>
      <c r="G14" s="4"/>
      <c r="H14" s="37">
        <f t="shared" si="1"/>
        <v>0</v>
      </c>
      <c r="I14" s="4"/>
      <c r="J14" s="37">
        <f t="shared" si="2"/>
        <v>0</v>
      </c>
      <c r="K14" s="4"/>
      <c r="L14" s="37">
        <f t="shared" si="3"/>
        <v>0</v>
      </c>
      <c r="M14" s="4"/>
      <c r="N14" s="37">
        <f t="shared" si="4"/>
        <v>0</v>
      </c>
      <c r="O14" s="4"/>
      <c r="P14" s="37">
        <f t="shared" si="5"/>
        <v>0</v>
      </c>
    </row>
    <row r="15" spans="1:16" ht="11.1" customHeight="1">
      <c r="A15" s="82" t="s">
        <v>65</v>
      </c>
      <c r="B15" s="82" t="s">
        <v>66</v>
      </c>
      <c r="C15" s="15">
        <f>'MG-90'!F15*'MG-90'!B$3</f>
        <v>0</v>
      </c>
      <c r="D15" s="33" t="str">
        <f>IF(OR(ISBLANK(C15),C15=0)," ",C15/C$178*100)</f>
        <v xml:space="preserve"> </v>
      </c>
      <c r="E15" s="4"/>
      <c r="F15" s="37">
        <f t="shared" si="0"/>
        <v>0</v>
      </c>
      <c r="G15" s="4"/>
      <c r="H15" s="37">
        <f t="shared" si="1"/>
        <v>0</v>
      </c>
      <c r="I15" s="4"/>
      <c r="J15" s="37">
        <f t="shared" si="2"/>
        <v>0</v>
      </c>
      <c r="K15" s="4"/>
      <c r="L15" s="37">
        <f t="shared" si="3"/>
        <v>0</v>
      </c>
      <c r="M15" s="4"/>
      <c r="N15" s="37">
        <f t="shared" si="4"/>
        <v>0</v>
      </c>
      <c r="O15" s="4"/>
      <c r="P15" s="37">
        <f t="shared" si="5"/>
        <v>0</v>
      </c>
    </row>
    <row r="16" spans="1:16" ht="11.1" customHeight="1">
      <c r="A16" s="82" t="s">
        <v>67</v>
      </c>
      <c r="B16" s="82" t="s">
        <v>68</v>
      </c>
      <c r="C16" s="14"/>
      <c r="D16" s="39" t="str">
        <f>IF(OR(ISBLANK(C16),C16=0)," ",C16/C$104*100)</f>
        <v xml:space="preserve"> </v>
      </c>
      <c r="E16" s="30"/>
      <c r="F16" s="31">
        <f t="shared" si="0"/>
        <v>0</v>
      </c>
      <c r="G16" s="30"/>
      <c r="H16" s="31">
        <f t="shared" si="1"/>
        <v>0</v>
      </c>
      <c r="I16" s="30"/>
      <c r="J16" s="31">
        <f t="shared" si="2"/>
        <v>0</v>
      </c>
      <c r="K16" s="30"/>
      <c r="L16" s="31">
        <f t="shared" si="3"/>
        <v>0</v>
      </c>
      <c r="M16" s="30"/>
      <c r="N16" s="31">
        <f t="shared" si="4"/>
        <v>0</v>
      </c>
      <c r="O16" s="30"/>
      <c r="P16" s="31">
        <f t="shared" si="5"/>
        <v>0</v>
      </c>
    </row>
    <row r="17" spans="1:16" ht="11.1" customHeight="1">
      <c r="A17" s="82" t="s">
        <v>69</v>
      </c>
      <c r="B17" s="82" t="s">
        <v>70</v>
      </c>
      <c r="C17" s="15">
        <f>'MG-90'!F17*'MG-90'!B$3</f>
        <v>0</v>
      </c>
      <c r="D17" s="33" t="str">
        <f>IF(OR(ISBLANK(C17),C17=0)," ",C17/C$178*100)</f>
        <v xml:space="preserve"> </v>
      </c>
      <c r="E17" s="4"/>
      <c r="F17" s="37">
        <f t="shared" si="0"/>
        <v>0</v>
      </c>
      <c r="G17" s="4"/>
      <c r="H17" s="37">
        <f t="shared" si="1"/>
        <v>0</v>
      </c>
      <c r="I17" s="4"/>
      <c r="J17" s="37">
        <f t="shared" si="2"/>
        <v>0</v>
      </c>
      <c r="K17" s="4"/>
      <c r="L17" s="37">
        <f t="shared" si="3"/>
        <v>0</v>
      </c>
      <c r="M17" s="4"/>
      <c r="N17" s="37">
        <f t="shared" si="4"/>
        <v>0</v>
      </c>
      <c r="O17" s="4"/>
      <c r="P17" s="37">
        <f t="shared" si="5"/>
        <v>0</v>
      </c>
    </row>
    <row r="18" spans="1:16" ht="11.1" customHeight="1">
      <c r="A18" s="82" t="s">
        <v>71</v>
      </c>
      <c r="B18" s="82" t="s">
        <v>72</v>
      </c>
      <c r="C18" s="15">
        <f>'MG-90'!F18*'MG-90'!B$3</f>
        <v>0</v>
      </c>
      <c r="D18" s="33" t="str">
        <f>IF(OR(ISBLANK(C18),C18=0)," ",C18/C$178*100)</f>
        <v xml:space="preserve"> </v>
      </c>
      <c r="E18" s="4"/>
      <c r="F18" s="37">
        <f t="shared" si="0"/>
        <v>0</v>
      </c>
      <c r="G18" s="4"/>
      <c r="H18" s="37">
        <f t="shared" si="1"/>
        <v>0</v>
      </c>
      <c r="I18" s="4"/>
      <c r="J18" s="37">
        <f t="shared" si="2"/>
        <v>0</v>
      </c>
      <c r="K18" s="4"/>
      <c r="L18" s="37">
        <f t="shared" si="3"/>
        <v>0</v>
      </c>
      <c r="M18" s="4"/>
      <c r="N18" s="37">
        <f t="shared" si="4"/>
        <v>0</v>
      </c>
      <c r="O18" s="4"/>
      <c r="P18" s="37">
        <f t="shared" si="5"/>
        <v>0</v>
      </c>
    </row>
    <row r="19" spans="1:16" ht="11.1" customHeight="1">
      <c r="A19" s="82" t="s">
        <v>73</v>
      </c>
      <c r="B19" s="82" t="s">
        <v>74</v>
      </c>
      <c r="C19" s="15">
        <f>'MG-90'!F19*'MG-90'!B$3</f>
        <v>0</v>
      </c>
      <c r="D19" s="33" t="str">
        <f>IF(OR(ISBLANK(C19),C19=0)," ",C19/C$178*100)</f>
        <v xml:space="preserve"> </v>
      </c>
      <c r="E19" s="4"/>
      <c r="F19" s="37">
        <f t="shared" si="0"/>
        <v>0</v>
      </c>
      <c r="G19" s="4"/>
      <c r="H19" s="37">
        <f t="shared" si="1"/>
        <v>0</v>
      </c>
      <c r="I19" s="4"/>
      <c r="J19" s="37">
        <f t="shared" si="2"/>
        <v>0</v>
      </c>
      <c r="K19" s="4"/>
      <c r="L19" s="37">
        <f t="shared" si="3"/>
        <v>0</v>
      </c>
      <c r="M19" s="4"/>
      <c r="N19" s="37">
        <f t="shared" si="4"/>
        <v>0</v>
      </c>
      <c r="O19" s="4"/>
      <c r="P19" s="37">
        <f t="shared" si="5"/>
        <v>0</v>
      </c>
    </row>
    <row r="20" spans="1:16" ht="11.1" customHeight="1">
      <c r="A20" s="82" t="s">
        <v>75</v>
      </c>
      <c r="B20" s="82" t="s">
        <v>76</v>
      </c>
      <c r="C20" s="15">
        <f>'MG-90'!F20*'MG-90'!B$3</f>
        <v>0</v>
      </c>
      <c r="D20" s="33" t="str">
        <f>IF(OR(ISBLANK(C20),C20=0)," ",C20/C$178*100)</f>
        <v xml:space="preserve"> </v>
      </c>
      <c r="E20" s="4"/>
      <c r="F20" s="37">
        <f t="shared" si="0"/>
        <v>0</v>
      </c>
      <c r="G20" s="4"/>
      <c r="H20" s="37">
        <f t="shared" si="1"/>
        <v>0</v>
      </c>
      <c r="I20" s="4"/>
      <c r="J20" s="37">
        <f t="shared" si="2"/>
        <v>0</v>
      </c>
      <c r="K20" s="4"/>
      <c r="L20" s="37">
        <f t="shared" si="3"/>
        <v>0</v>
      </c>
      <c r="M20" s="4"/>
      <c r="N20" s="37">
        <f t="shared" si="4"/>
        <v>0</v>
      </c>
      <c r="O20" s="4"/>
      <c r="P20" s="37">
        <f t="shared" si="5"/>
        <v>0</v>
      </c>
    </row>
    <row r="21" spans="1:16" ht="11.1" customHeight="1">
      <c r="A21" s="82" t="s">
        <v>77</v>
      </c>
      <c r="B21" s="82" t="s">
        <v>78</v>
      </c>
      <c r="C21" s="14"/>
      <c r="D21" s="39" t="str">
        <f>IF(OR(ISBLANK(C21),C21=0)," ",C21/C$104*100)</f>
        <v xml:space="preserve"> </v>
      </c>
      <c r="E21" s="30"/>
      <c r="F21" s="31">
        <f t="shared" si="0"/>
        <v>0</v>
      </c>
      <c r="G21" s="30"/>
      <c r="H21" s="31">
        <f t="shared" si="1"/>
        <v>0</v>
      </c>
      <c r="I21" s="30"/>
      <c r="J21" s="31">
        <f t="shared" si="2"/>
        <v>0</v>
      </c>
      <c r="K21" s="30"/>
      <c r="L21" s="31">
        <f t="shared" si="3"/>
        <v>0</v>
      </c>
      <c r="M21" s="30"/>
      <c r="N21" s="31">
        <f t="shared" si="4"/>
        <v>0</v>
      </c>
      <c r="O21" s="30"/>
      <c r="P21" s="31">
        <f t="shared" si="5"/>
        <v>0</v>
      </c>
    </row>
    <row r="22" spans="1:16" ht="11.1" customHeight="1">
      <c r="A22" s="82" t="s">
        <v>79</v>
      </c>
      <c r="B22" s="82" t="s">
        <v>80</v>
      </c>
      <c r="C22" s="14"/>
      <c r="D22" s="39" t="str">
        <f>IF(OR(ISBLANK(C22),C22=0)," ",C22/C$104*100)</f>
        <v xml:space="preserve"> </v>
      </c>
      <c r="E22" s="30"/>
      <c r="F22" s="31">
        <f t="shared" si="0"/>
        <v>0</v>
      </c>
      <c r="G22" s="30"/>
      <c r="H22" s="31">
        <f t="shared" si="1"/>
        <v>0</v>
      </c>
      <c r="I22" s="30"/>
      <c r="J22" s="31">
        <f t="shared" si="2"/>
        <v>0</v>
      </c>
      <c r="K22" s="30"/>
      <c r="L22" s="31">
        <f t="shared" si="3"/>
        <v>0</v>
      </c>
      <c r="M22" s="30"/>
      <c r="N22" s="31">
        <f t="shared" si="4"/>
        <v>0</v>
      </c>
      <c r="O22" s="30"/>
      <c r="P22" s="31">
        <f t="shared" si="5"/>
        <v>0</v>
      </c>
    </row>
    <row r="23" spans="1:16" ht="11.1" customHeight="1">
      <c r="A23" s="82" t="s">
        <v>81</v>
      </c>
      <c r="B23" s="82" t="s">
        <v>82</v>
      </c>
      <c r="C23" s="15">
        <f>'MG-90'!F23*'MG-90'!B$3</f>
        <v>0</v>
      </c>
      <c r="D23" s="33" t="str">
        <f>IF(OR(ISBLANK(C23),C23=0)," ",C23/C$178*100)</f>
        <v xml:space="preserve"> </v>
      </c>
      <c r="E23" s="4"/>
      <c r="F23" s="37">
        <f t="shared" si="0"/>
        <v>0</v>
      </c>
      <c r="G23" s="4"/>
      <c r="H23" s="37">
        <f t="shared" si="1"/>
        <v>0</v>
      </c>
      <c r="I23" s="4"/>
      <c r="J23" s="37">
        <f t="shared" si="2"/>
        <v>0</v>
      </c>
      <c r="K23" s="4"/>
      <c r="L23" s="37">
        <f t="shared" si="3"/>
        <v>0</v>
      </c>
      <c r="M23" s="4"/>
      <c r="N23" s="37">
        <f t="shared" si="4"/>
        <v>0</v>
      </c>
      <c r="O23" s="4"/>
      <c r="P23" s="37">
        <f t="shared" si="5"/>
        <v>0</v>
      </c>
    </row>
    <row r="24" spans="1:16" ht="11.1" customHeight="1">
      <c r="A24" s="82" t="s">
        <v>83</v>
      </c>
      <c r="B24" s="82" t="s">
        <v>84</v>
      </c>
      <c r="C24" s="15">
        <f>'MG-90'!F24*'MG-90'!B$3</f>
        <v>0</v>
      </c>
      <c r="D24" s="33" t="str">
        <f>IF(OR(ISBLANK(C24),C24=0)," ",C24/C$178*100)</f>
        <v xml:space="preserve"> </v>
      </c>
      <c r="E24" s="4"/>
      <c r="F24" s="37">
        <f t="shared" si="0"/>
        <v>0</v>
      </c>
      <c r="G24" s="4"/>
      <c r="H24" s="37">
        <f t="shared" si="1"/>
        <v>0</v>
      </c>
      <c r="I24" s="4"/>
      <c r="J24" s="37">
        <f t="shared" si="2"/>
        <v>0</v>
      </c>
      <c r="K24" s="4"/>
      <c r="L24" s="37">
        <f t="shared" si="3"/>
        <v>0</v>
      </c>
      <c r="M24" s="4"/>
      <c r="N24" s="37">
        <f t="shared" si="4"/>
        <v>0</v>
      </c>
      <c r="O24" s="4"/>
      <c r="P24" s="37">
        <f t="shared" si="5"/>
        <v>0</v>
      </c>
    </row>
    <row r="25" spans="1:16" ht="11.1" customHeight="1">
      <c r="A25" s="82" t="s">
        <v>85</v>
      </c>
      <c r="B25" s="82" t="s">
        <v>86</v>
      </c>
      <c r="C25" s="15">
        <f>'MG-90'!F25*'MG-90'!B$3</f>
        <v>0</v>
      </c>
      <c r="D25" s="33" t="str">
        <f>IF(OR(ISBLANK(C25),C25=0)," ",C25/C$178*100)</f>
        <v xml:space="preserve"> </v>
      </c>
      <c r="E25" s="4"/>
      <c r="F25" s="37">
        <f t="shared" si="0"/>
        <v>0</v>
      </c>
      <c r="G25" s="4"/>
      <c r="H25" s="37">
        <f t="shared" si="1"/>
        <v>0</v>
      </c>
      <c r="I25" s="4"/>
      <c r="J25" s="37">
        <f t="shared" si="2"/>
        <v>0</v>
      </c>
      <c r="K25" s="4"/>
      <c r="L25" s="37">
        <f t="shared" si="3"/>
        <v>0</v>
      </c>
      <c r="M25" s="4"/>
      <c r="N25" s="37">
        <f t="shared" si="4"/>
        <v>0</v>
      </c>
      <c r="O25" s="4"/>
      <c r="P25" s="37">
        <f t="shared" si="5"/>
        <v>0</v>
      </c>
    </row>
    <row r="26" spans="1:16" ht="11.1" customHeight="1">
      <c r="A26" s="82" t="s">
        <v>87</v>
      </c>
      <c r="B26" s="82" t="s">
        <v>88</v>
      </c>
      <c r="C26" s="15">
        <f>'MG-90'!F26*'MG-90'!B$3</f>
        <v>0</v>
      </c>
      <c r="D26" s="33" t="str">
        <f>IF(OR(ISBLANK(C26),C26=0)," ",C26/C$178*100)</f>
        <v xml:space="preserve"> </v>
      </c>
      <c r="E26" s="4"/>
      <c r="F26" s="37">
        <f t="shared" si="0"/>
        <v>0</v>
      </c>
      <c r="G26" s="4"/>
      <c r="H26" s="37">
        <f t="shared" si="1"/>
        <v>0</v>
      </c>
      <c r="I26" s="4"/>
      <c r="J26" s="37">
        <f t="shared" si="2"/>
        <v>0</v>
      </c>
      <c r="K26" s="4"/>
      <c r="L26" s="37">
        <f t="shared" si="3"/>
        <v>0</v>
      </c>
      <c r="M26" s="4"/>
      <c r="N26" s="37">
        <f t="shared" si="4"/>
        <v>0</v>
      </c>
      <c r="O26" s="4"/>
      <c r="P26" s="37">
        <f t="shared" si="5"/>
        <v>0</v>
      </c>
    </row>
    <row r="27" spans="1:16" ht="11.1" customHeight="1">
      <c r="A27" s="82" t="s">
        <v>89</v>
      </c>
      <c r="B27" s="82" t="s">
        <v>90</v>
      </c>
      <c r="C27" s="14"/>
      <c r="D27" s="39" t="str">
        <f>IF(OR(ISBLANK(C27),C27=0)," ",C27/C$104*100)</f>
        <v xml:space="preserve"> </v>
      </c>
      <c r="E27" s="30"/>
      <c r="F27" s="31">
        <f t="shared" si="0"/>
        <v>0</v>
      </c>
      <c r="G27" s="30"/>
      <c r="H27" s="31">
        <f t="shared" si="1"/>
        <v>0</v>
      </c>
      <c r="I27" s="30"/>
      <c r="J27" s="31">
        <f t="shared" si="2"/>
        <v>0</v>
      </c>
      <c r="K27" s="30"/>
      <c r="L27" s="31">
        <f t="shared" si="3"/>
        <v>0</v>
      </c>
      <c r="M27" s="30"/>
      <c r="N27" s="31">
        <f t="shared" si="4"/>
        <v>0</v>
      </c>
      <c r="O27" s="30"/>
      <c r="P27" s="31">
        <f t="shared" si="5"/>
        <v>0</v>
      </c>
    </row>
    <row r="28" spans="1:16" ht="11.1" customHeight="1">
      <c r="A28" s="82" t="s">
        <v>91</v>
      </c>
      <c r="B28" s="82" t="s">
        <v>92</v>
      </c>
      <c r="C28" s="15">
        <f>'MG-90'!F28*'MG-90'!B$3</f>
        <v>0</v>
      </c>
      <c r="D28" s="33" t="str">
        <f>IF(OR(ISBLANK(C28),C28=0)," ",C28/C$178*100)</f>
        <v xml:space="preserve"> </v>
      </c>
      <c r="E28" s="4"/>
      <c r="F28" s="37">
        <f t="shared" si="0"/>
        <v>0</v>
      </c>
      <c r="G28" s="4"/>
      <c r="H28" s="37">
        <f t="shared" si="1"/>
        <v>0</v>
      </c>
      <c r="I28" s="4"/>
      <c r="J28" s="37">
        <f t="shared" si="2"/>
        <v>0</v>
      </c>
      <c r="K28" s="4"/>
      <c r="L28" s="37">
        <f t="shared" si="3"/>
        <v>0</v>
      </c>
      <c r="M28" s="4"/>
      <c r="N28" s="37">
        <f t="shared" si="4"/>
        <v>0</v>
      </c>
      <c r="O28" s="4"/>
      <c r="P28" s="37">
        <f t="shared" si="5"/>
        <v>0</v>
      </c>
    </row>
    <row r="29" spans="1:16" ht="11.1" customHeight="1">
      <c r="A29" s="82" t="s">
        <v>93</v>
      </c>
      <c r="B29" s="82" t="s">
        <v>94</v>
      </c>
      <c r="C29" s="14"/>
      <c r="D29" s="39" t="str">
        <f>IF(OR(ISBLANK(C29),C29=0)," ",C29/C$104*100)</f>
        <v xml:space="preserve"> </v>
      </c>
      <c r="E29" s="30"/>
      <c r="F29" s="31">
        <f t="shared" si="0"/>
        <v>0</v>
      </c>
      <c r="G29" s="30"/>
      <c r="H29" s="31">
        <f t="shared" si="1"/>
        <v>0</v>
      </c>
      <c r="I29" s="30"/>
      <c r="J29" s="31">
        <f t="shared" si="2"/>
        <v>0</v>
      </c>
      <c r="K29" s="30"/>
      <c r="L29" s="31">
        <f t="shared" si="3"/>
        <v>0</v>
      </c>
      <c r="M29" s="30"/>
      <c r="N29" s="31">
        <f t="shared" si="4"/>
        <v>0</v>
      </c>
      <c r="O29" s="30"/>
      <c r="P29" s="31">
        <f t="shared" si="5"/>
        <v>0</v>
      </c>
    </row>
    <row r="30" spans="1:16" ht="11.1" customHeight="1">
      <c r="A30" s="82" t="s">
        <v>95</v>
      </c>
      <c r="B30" s="82" t="s">
        <v>96</v>
      </c>
      <c r="C30" s="14"/>
      <c r="D30" s="39" t="str">
        <f>IF(OR(ISBLANK(C30),C30=0)," ",C30/C$104*100)</f>
        <v xml:space="preserve"> </v>
      </c>
      <c r="E30" s="30"/>
      <c r="F30" s="31">
        <f t="shared" si="0"/>
        <v>0</v>
      </c>
      <c r="G30" s="30"/>
      <c r="H30" s="31">
        <f t="shared" si="1"/>
        <v>0</v>
      </c>
      <c r="I30" s="30"/>
      <c r="J30" s="31">
        <f t="shared" si="2"/>
        <v>0</v>
      </c>
      <c r="K30" s="30"/>
      <c r="L30" s="31">
        <f t="shared" si="3"/>
        <v>0</v>
      </c>
      <c r="M30" s="30"/>
      <c r="N30" s="31">
        <f t="shared" si="4"/>
        <v>0</v>
      </c>
      <c r="O30" s="30"/>
      <c r="P30" s="31">
        <f t="shared" si="5"/>
        <v>0</v>
      </c>
    </row>
    <row r="31" spans="1:16" ht="11.1" customHeight="1">
      <c r="A31" s="82" t="s">
        <v>97</v>
      </c>
      <c r="B31" s="82" t="s">
        <v>98</v>
      </c>
      <c r="C31" s="15">
        <f>'MG-90'!F31*'MG-90'!B$3</f>
        <v>0</v>
      </c>
      <c r="D31" s="33" t="str">
        <f>IF(OR(ISBLANK(C31),C31=0)," ",C31/C$178*100)</f>
        <v xml:space="preserve"> </v>
      </c>
      <c r="E31" s="4"/>
      <c r="F31" s="37">
        <f t="shared" si="0"/>
        <v>0</v>
      </c>
      <c r="G31" s="4"/>
      <c r="H31" s="37">
        <f t="shared" si="1"/>
        <v>0</v>
      </c>
      <c r="I31" s="4"/>
      <c r="J31" s="37">
        <f t="shared" si="2"/>
        <v>0</v>
      </c>
      <c r="K31" s="4"/>
      <c r="L31" s="37">
        <f t="shared" si="3"/>
        <v>0</v>
      </c>
      <c r="M31" s="4"/>
      <c r="N31" s="37">
        <f t="shared" si="4"/>
        <v>0</v>
      </c>
      <c r="O31" s="4"/>
      <c r="P31" s="37">
        <f t="shared" si="5"/>
        <v>0</v>
      </c>
    </row>
    <row r="32" spans="1:16" ht="11.1" customHeight="1">
      <c r="A32" s="82" t="s">
        <v>99</v>
      </c>
      <c r="B32" s="82" t="s">
        <v>100</v>
      </c>
      <c r="C32" s="14"/>
      <c r="D32" s="39" t="str">
        <f>IF(OR(ISBLANK(C32),C32=0)," ",C32/C$104*100)</f>
        <v xml:space="preserve"> </v>
      </c>
      <c r="E32" s="30"/>
      <c r="F32" s="31">
        <f t="shared" si="0"/>
        <v>0</v>
      </c>
      <c r="G32" s="30"/>
      <c r="H32" s="31">
        <f t="shared" si="1"/>
        <v>0</v>
      </c>
      <c r="I32" s="30"/>
      <c r="J32" s="31">
        <f t="shared" si="2"/>
        <v>0</v>
      </c>
      <c r="K32" s="30"/>
      <c r="L32" s="31">
        <f t="shared" si="3"/>
        <v>0</v>
      </c>
      <c r="M32" s="30"/>
      <c r="N32" s="31">
        <f t="shared" si="4"/>
        <v>0</v>
      </c>
      <c r="O32" s="30"/>
      <c r="P32" s="31">
        <f t="shared" si="5"/>
        <v>0</v>
      </c>
    </row>
    <row r="33" spans="1:16" ht="11.1" customHeight="1">
      <c r="A33" s="82" t="s">
        <v>101</v>
      </c>
      <c r="B33" s="82" t="s">
        <v>102</v>
      </c>
      <c r="C33" s="15">
        <f>'MG-90'!F33*'MG-90'!B$3</f>
        <v>0</v>
      </c>
      <c r="D33" s="33" t="str">
        <f>IF(OR(ISBLANK(C33),C33=0)," ",C33/C$178*100)</f>
        <v xml:space="preserve"> </v>
      </c>
      <c r="E33" s="4"/>
      <c r="F33" s="37">
        <f t="shared" si="0"/>
        <v>0</v>
      </c>
      <c r="G33" s="4"/>
      <c r="H33" s="37">
        <f t="shared" si="1"/>
        <v>0</v>
      </c>
      <c r="I33" s="4"/>
      <c r="J33" s="37">
        <f t="shared" si="2"/>
        <v>0</v>
      </c>
      <c r="K33" s="4"/>
      <c r="L33" s="37">
        <f t="shared" si="3"/>
        <v>0</v>
      </c>
      <c r="M33" s="4"/>
      <c r="N33" s="37">
        <f t="shared" si="4"/>
        <v>0</v>
      </c>
      <c r="O33" s="4"/>
      <c r="P33" s="37">
        <f t="shared" si="5"/>
        <v>0</v>
      </c>
    </row>
    <row r="34" spans="1:16" ht="11.1" customHeight="1">
      <c r="A34" s="82" t="s">
        <v>104</v>
      </c>
      <c r="B34" s="82" t="s">
        <v>105</v>
      </c>
      <c r="C34" s="15">
        <f>'MG-90'!F34*'MG-90'!B$3</f>
        <v>0</v>
      </c>
      <c r="D34" s="33" t="str">
        <f>IF(OR(ISBLANK(C34),C34=0)," ",C34/C$178*100)</f>
        <v xml:space="preserve"> </v>
      </c>
      <c r="E34" s="4"/>
      <c r="F34" s="37">
        <f t="shared" si="0"/>
        <v>0</v>
      </c>
      <c r="G34" s="4"/>
      <c r="H34" s="37">
        <f t="shared" si="1"/>
        <v>0</v>
      </c>
      <c r="I34" s="4"/>
      <c r="J34" s="37">
        <f t="shared" si="2"/>
        <v>0</v>
      </c>
      <c r="K34" s="4"/>
      <c r="L34" s="37">
        <f t="shared" si="3"/>
        <v>0</v>
      </c>
      <c r="M34" s="4"/>
      <c r="N34" s="37">
        <f t="shared" si="4"/>
        <v>0</v>
      </c>
      <c r="O34" s="4"/>
      <c r="P34" s="37">
        <f t="shared" si="5"/>
        <v>0</v>
      </c>
    </row>
    <row r="35" spans="1:16" ht="11.1" customHeight="1">
      <c r="A35" s="82" t="s">
        <v>106</v>
      </c>
      <c r="B35" s="82" t="s">
        <v>107</v>
      </c>
      <c r="C35" s="15">
        <f>'MG-90'!F35*'MG-90'!B$3</f>
        <v>0</v>
      </c>
      <c r="D35" s="33" t="str">
        <f>IF(OR(ISBLANK(C35),C35=0)," ",C35/C$178*100)</f>
        <v xml:space="preserve"> </v>
      </c>
      <c r="E35" s="4"/>
      <c r="F35" s="37">
        <f t="shared" si="0"/>
        <v>0</v>
      </c>
      <c r="G35" s="4"/>
      <c r="H35" s="37">
        <f t="shared" si="1"/>
        <v>0</v>
      </c>
      <c r="I35" s="4"/>
      <c r="J35" s="37">
        <f t="shared" si="2"/>
        <v>0</v>
      </c>
      <c r="K35" s="4"/>
      <c r="L35" s="37">
        <f t="shared" si="3"/>
        <v>0</v>
      </c>
      <c r="M35" s="4"/>
      <c r="N35" s="37">
        <f t="shared" si="4"/>
        <v>0</v>
      </c>
      <c r="O35" s="4"/>
      <c r="P35" s="37">
        <f t="shared" si="5"/>
        <v>0</v>
      </c>
    </row>
    <row r="36" spans="1:16" ht="11.1" customHeight="1">
      <c r="A36" s="82" t="s">
        <v>108</v>
      </c>
      <c r="B36" s="82" t="s">
        <v>109</v>
      </c>
      <c r="C36" s="14"/>
      <c r="D36" s="39" t="str">
        <f>IF(OR(ISBLANK(C36),C36=0)," ",C36/C$104*100)</f>
        <v xml:space="preserve"> </v>
      </c>
      <c r="E36" s="30"/>
      <c r="F36" s="31">
        <f t="shared" si="0"/>
        <v>0</v>
      </c>
      <c r="G36" s="30"/>
      <c r="H36" s="31">
        <f t="shared" si="1"/>
        <v>0</v>
      </c>
      <c r="I36" s="30"/>
      <c r="J36" s="31">
        <f t="shared" si="2"/>
        <v>0</v>
      </c>
      <c r="K36" s="30"/>
      <c r="L36" s="31">
        <f t="shared" si="3"/>
        <v>0</v>
      </c>
      <c r="M36" s="30"/>
      <c r="N36" s="31">
        <f t="shared" si="4"/>
        <v>0</v>
      </c>
      <c r="O36" s="30"/>
      <c r="P36" s="31">
        <f t="shared" si="5"/>
        <v>0</v>
      </c>
    </row>
    <row r="37" spans="1:16" ht="11.1" customHeight="1">
      <c r="A37" s="82" t="s">
        <v>110</v>
      </c>
      <c r="B37" s="82" t="s">
        <v>111</v>
      </c>
      <c r="C37" s="14"/>
      <c r="D37" s="39" t="str">
        <f>IF(OR(ISBLANK(C37),C37=0)," ",C37/C$104*100)</f>
        <v xml:space="preserve"> </v>
      </c>
      <c r="E37" s="30"/>
      <c r="F37" s="31">
        <f t="shared" si="0"/>
        <v>0</v>
      </c>
      <c r="G37" s="30"/>
      <c r="H37" s="31">
        <f t="shared" si="1"/>
        <v>0</v>
      </c>
      <c r="I37" s="30"/>
      <c r="J37" s="31">
        <f t="shared" si="2"/>
        <v>0</v>
      </c>
      <c r="K37" s="30"/>
      <c r="L37" s="31">
        <f t="shared" si="3"/>
        <v>0</v>
      </c>
      <c r="M37" s="30"/>
      <c r="N37" s="31">
        <f t="shared" si="4"/>
        <v>0</v>
      </c>
      <c r="O37" s="30"/>
      <c r="P37" s="31">
        <f t="shared" si="5"/>
        <v>0</v>
      </c>
    </row>
    <row r="38" spans="1:16" ht="11.1" customHeight="1">
      <c r="A38" s="82" t="s">
        <v>112</v>
      </c>
      <c r="B38" s="82" t="s">
        <v>113</v>
      </c>
      <c r="C38" s="15">
        <f>'MG-90'!F38*'MG-90'!B$3</f>
        <v>0</v>
      </c>
      <c r="D38" s="33" t="str">
        <f>IF(OR(ISBLANK(C38),C38=0)," ",C38/C$178*100)</f>
        <v xml:space="preserve"> </v>
      </c>
      <c r="E38" s="4"/>
      <c r="F38" s="37">
        <f t="shared" si="0"/>
        <v>0</v>
      </c>
      <c r="G38" s="4"/>
      <c r="H38" s="37">
        <f t="shared" si="1"/>
        <v>0</v>
      </c>
      <c r="I38" s="4"/>
      <c r="J38" s="37">
        <f t="shared" si="2"/>
        <v>0</v>
      </c>
      <c r="K38" s="4"/>
      <c r="L38" s="37">
        <f t="shared" si="3"/>
        <v>0</v>
      </c>
      <c r="M38" s="4"/>
      <c r="N38" s="37">
        <f t="shared" si="4"/>
        <v>0</v>
      </c>
      <c r="O38" s="4"/>
      <c r="P38" s="37">
        <f t="shared" si="5"/>
        <v>0</v>
      </c>
    </row>
    <row r="39" spans="1:16" ht="11.1" customHeight="1">
      <c r="A39" s="82" t="s">
        <v>114</v>
      </c>
      <c r="B39" s="82" t="s">
        <v>115</v>
      </c>
      <c r="C39" s="14"/>
      <c r="D39" s="39" t="str">
        <f>IF(OR(ISBLANK(C39),C39=0)," ",C39/C$104*100)</f>
        <v xml:space="preserve"> </v>
      </c>
      <c r="E39" s="30"/>
      <c r="F39" s="31">
        <f t="shared" si="0"/>
        <v>0</v>
      </c>
      <c r="G39" s="30"/>
      <c r="H39" s="31">
        <f t="shared" si="1"/>
        <v>0</v>
      </c>
      <c r="I39" s="30"/>
      <c r="J39" s="31">
        <f t="shared" si="2"/>
        <v>0</v>
      </c>
      <c r="K39" s="30"/>
      <c r="L39" s="31">
        <f t="shared" si="3"/>
        <v>0</v>
      </c>
      <c r="M39" s="30"/>
      <c r="N39" s="31">
        <f t="shared" si="4"/>
        <v>0</v>
      </c>
      <c r="O39" s="30"/>
      <c r="P39" s="31">
        <f t="shared" si="5"/>
        <v>0</v>
      </c>
    </row>
    <row r="40" spans="1:16" ht="11.1" customHeight="1">
      <c r="A40" s="82" t="s">
        <v>116</v>
      </c>
      <c r="B40" s="82" t="s">
        <v>117</v>
      </c>
      <c r="C40" s="15">
        <f>'MG-90'!F40*'MG-90'!B$3</f>
        <v>0</v>
      </c>
      <c r="D40" s="33" t="str">
        <f>IF(OR(ISBLANK(C40),C40=0)," ",C40/C$178*100)</f>
        <v xml:space="preserve"> </v>
      </c>
      <c r="E40" s="4"/>
      <c r="F40" s="37">
        <f t="shared" ref="F40:F68" si="6">E40</f>
        <v>0</v>
      </c>
      <c r="G40" s="4"/>
      <c r="H40" s="37">
        <f t="shared" ref="H40:H68" si="7">F40+G40</f>
        <v>0</v>
      </c>
      <c r="I40" s="4"/>
      <c r="J40" s="37">
        <f t="shared" ref="J40:J68" si="8">H40+I40</f>
        <v>0</v>
      </c>
      <c r="K40" s="4"/>
      <c r="L40" s="37">
        <f t="shared" ref="L40:L68" si="9">J40+K40</f>
        <v>0</v>
      </c>
      <c r="M40" s="4"/>
      <c r="N40" s="37">
        <f t="shared" ref="N40:N68" si="10">L40+M40</f>
        <v>0</v>
      </c>
      <c r="O40" s="4"/>
      <c r="P40" s="37">
        <f t="shared" ref="P40:P68" si="11">N40+O40</f>
        <v>0</v>
      </c>
    </row>
    <row r="41" spans="1:16" ht="11.1" customHeight="1">
      <c r="A41" s="82" t="s">
        <v>118</v>
      </c>
      <c r="B41" s="82" t="s">
        <v>119</v>
      </c>
      <c r="C41" s="15">
        <f>'MG-90'!F41*'MG-90'!B$3</f>
        <v>0</v>
      </c>
      <c r="D41" s="33" t="str">
        <f>IF(OR(ISBLANK(C41),C41=0)," ",C41/C$178*100)</f>
        <v xml:space="preserve"> </v>
      </c>
      <c r="E41" s="4"/>
      <c r="F41" s="37">
        <f t="shared" si="6"/>
        <v>0</v>
      </c>
      <c r="G41" s="4"/>
      <c r="H41" s="37">
        <f t="shared" si="7"/>
        <v>0</v>
      </c>
      <c r="I41" s="4"/>
      <c r="J41" s="37">
        <f t="shared" si="8"/>
        <v>0</v>
      </c>
      <c r="K41" s="4"/>
      <c r="L41" s="37">
        <f t="shared" si="9"/>
        <v>0</v>
      </c>
      <c r="M41" s="4"/>
      <c r="N41" s="37">
        <f t="shared" si="10"/>
        <v>0</v>
      </c>
      <c r="O41" s="4"/>
      <c r="P41" s="37">
        <f t="shared" si="11"/>
        <v>0</v>
      </c>
    </row>
    <row r="42" spans="1:16" ht="11.1" customHeight="1">
      <c r="A42" s="82" t="s">
        <v>120</v>
      </c>
      <c r="B42" s="82" t="s">
        <v>121</v>
      </c>
      <c r="C42" s="15">
        <f>'MG-90'!F42*'MG-90'!B$3</f>
        <v>0</v>
      </c>
      <c r="D42" s="33" t="str">
        <f>IF(OR(ISBLANK(C42),C42=0)," ",C42/C$178*100)</f>
        <v xml:space="preserve"> </v>
      </c>
      <c r="E42" s="4"/>
      <c r="F42" s="37">
        <f t="shared" si="6"/>
        <v>0</v>
      </c>
      <c r="G42" s="4"/>
      <c r="H42" s="37">
        <f t="shared" si="7"/>
        <v>0</v>
      </c>
      <c r="I42" s="4"/>
      <c r="J42" s="37">
        <f t="shared" si="8"/>
        <v>0</v>
      </c>
      <c r="K42" s="4"/>
      <c r="L42" s="37">
        <f t="shared" si="9"/>
        <v>0</v>
      </c>
      <c r="M42" s="4"/>
      <c r="N42" s="37">
        <f t="shared" si="10"/>
        <v>0</v>
      </c>
      <c r="O42" s="4"/>
      <c r="P42" s="37">
        <f t="shared" si="11"/>
        <v>0</v>
      </c>
    </row>
    <row r="43" spans="1:16" ht="11.1" customHeight="1">
      <c r="A43" s="82" t="s">
        <v>122</v>
      </c>
      <c r="B43" s="82" t="s">
        <v>123</v>
      </c>
      <c r="C43" s="14"/>
      <c r="D43" s="39" t="str">
        <f>IF(OR(ISBLANK(C43),C43=0)," ",C43/C$104*100)</f>
        <v xml:space="preserve"> </v>
      </c>
      <c r="E43" s="30"/>
      <c r="F43" s="31">
        <f t="shared" si="6"/>
        <v>0</v>
      </c>
      <c r="G43" s="30"/>
      <c r="H43" s="31">
        <f t="shared" si="7"/>
        <v>0</v>
      </c>
      <c r="I43" s="30"/>
      <c r="J43" s="31">
        <f t="shared" si="8"/>
        <v>0</v>
      </c>
      <c r="K43" s="30"/>
      <c r="L43" s="31">
        <f t="shared" si="9"/>
        <v>0</v>
      </c>
      <c r="M43" s="30"/>
      <c r="N43" s="31">
        <f t="shared" si="10"/>
        <v>0</v>
      </c>
      <c r="O43" s="30"/>
      <c r="P43" s="31">
        <f t="shared" si="11"/>
        <v>0</v>
      </c>
    </row>
    <row r="44" spans="1:16" ht="11.1" customHeight="1">
      <c r="A44" s="82" t="s">
        <v>124</v>
      </c>
      <c r="B44" s="82" t="s">
        <v>125</v>
      </c>
      <c r="C44" s="15">
        <f>'MG-90'!F44*'MG-90'!B$3</f>
        <v>0</v>
      </c>
      <c r="D44" s="33" t="str">
        <f>IF(OR(ISBLANK(C44),C44=0)," ",C44/C$178*100)</f>
        <v xml:space="preserve"> </v>
      </c>
      <c r="E44" s="4"/>
      <c r="F44" s="37">
        <f t="shared" si="6"/>
        <v>0</v>
      </c>
      <c r="G44" s="4"/>
      <c r="H44" s="37">
        <f t="shared" si="7"/>
        <v>0</v>
      </c>
      <c r="I44" s="4"/>
      <c r="J44" s="37">
        <f t="shared" si="8"/>
        <v>0</v>
      </c>
      <c r="K44" s="4"/>
      <c r="L44" s="37">
        <f t="shared" si="9"/>
        <v>0</v>
      </c>
      <c r="M44" s="4"/>
      <c r="N44" s="37">
        <f t="shared" si="10"/>
        <v>0</v>
      </c>
      <c r="O44" s="4"/>
      <c r="P44" s="37">
        <f t="shared" si="11"/>
        <v>0</v>
      </c>
    </row>
    <row r="45" spans="1:16" ht="11.1" customHeight="1">
      <c r="A45" s="82" t="s">
        <v>126</v>
      </c>
      <c r="B45" s="82" t="s">
        <v>127</v>
      </c>
      <c r="C45" s="14"/>
      <c r="D45" s="39" t="str">
        <f>IF(OR(ISBLANK(C45),C45=0)," ",C45/C$104*100)</f>
        <v xml:space="preserve"> </v>
      </c>
      <c r="E45" s="30"/>
      <c r="F45" s="31">
        <f t="shared" si="6"/>
        <v>0</v>
      </c>
      <c r="G45" s="30"/>
      <c r="H45" s="31">
        <f t="shared" si="7"/>
        <v>0</v>
      </c>
      <c r="I45" s="30"/>
      <c r="J45" s="31">
        <f t="shared" si="8"/>
        <v>0</v>
      </c>
      <c r="K45" s="30"/>
      <c r="L45" s="31">
        <f t="shared" si="9"/>
        <v>0</v>
      </c>
      <c r="M45" s="30"/>
      <c r="N45" s="31">
        <f t="shared" si="10"/>
        <v>0</v>
      </c>
      <c r="O45" s="30"/>
      <c r="P45" s="31">
        <f t="shared" si="11"/>
        <v>0</v>
      </c>
    </row>
    <row r="46" spans="1:16" ht="11.1" customHeight="1">
      <c r="A46" s="82" t="s">
        <v>128</v>
      </c>
      <c r="B46" s="82" t="s">
        <v>129</v>
      </c>
      <c r="C46" s="14"/>
      <c r="D46" s="39" t="str">
        <f>IF(OR(ISBLANK(C46),C46=0)," ",C46/C$104*100)</f>
        <v xml:space="preserve"> </v>
      </c>
      <c r="E46" s="30"/>
      <c r="F46" s="31">
        <f t="shared" si="6"/>
        <v>0</v>
      </c>
      <c r="G46" s="30"/>
      <c r="H46" s="31">
        <f t="shared" si="7"/>
        <v>0</v>
      </c>
      <c r="I46" s="30"/>
      <c r="J46" s="31">
        <f t="shared" si="8"/>
        <v>0</v>
      </c>
      <c r="K46" s="30"/>
      <c r="L46" s="31">
        <f t="shared" si="9"/>
        <v>0</v>
      </c>
      <c r="M46" s="30"/>
      <c r="N46" s="31">
        <f t="shared" si="10"/>
        <v>0</v>
      </c>
      <c r="O46" s="30"/>
      <c r="P46" s="31">
        <f t="shared" si="11"/>
        <v>0</v>
      </c>
    </row>
    <row r="47" spans="1:16" ht="11.1" customHeight="1">
      <c r="A47" s="82" t="s">
        <v>130</v>
      </c>
      <c r="B47" s="82" t="s">
        <v>131</v>
      </c>
      <c r="C47" s="15">
        <f>'MG-90'!F47*'MG-90'!B$3</f>
        <v>0</v>
      </c>
      <c r="D47" s="33" t="str">
        <f>IF(OR(ISBLANK(C47),C47=0)," ",C47/C$178*100)</f>
        <v xml:space="preserve"> </v>
      </c>
      <c r="E47" s="4"/>
      <c r="F47" s="37">
        <f t="shared" si="6"/>
        <v>0</v>
      </c>
      <c r="G47" s="4"/>
      <c r="H47" s="37">
        <f t="shared" si="7"/>
        <v>0</v>
      </c>
      <c r="I47" s="4"/>
      <c r="J47" s="37">
        <f t="shared" si="8"/>
        <v>0</v>
      </c>
      <c r="K47" s="4"/>
      <c r="L47" s="37">
        <f t="shared" si="9"/>
        <v>0</v>
      </c>
      <c r="M47" s="4"/>
      <c r="N47" s="37">
        <f t="shared" si="10"/>
        <v>0</v>
      </c>
      <c r="O47" s="4"/>
      <c r="P47" s="37">
        <f t="shared" si="11"/>
        <v>0</v>
      </c>
    </row>
    <row r="48" spans="1:16" ht="11.1" customHeight="1">
      <c r="A48" s="82" t="s">
        <v>132</v>
      </c>
      <c r="B48" s="82" t="s">
        <v>133</v>
      </c>
      <c r="C48" s="15">
        <f>'MG-90'!F48*'MG-90'!B$3</f>
        <v>0</v>
      </c>
      <c r="D48" s="33" t="str">
        <f>IF(OR(ISBLANK(C48),C48=0)," ",C48/C$178*100)</f>
        <v xml:space="preserve"> </v>
      </c>
      <c r="E48" s="4"/>
      <c r="F48" s="37">
        <f t="shared" si="6"/>
        <v>0</v>
      </c>
      <c r="G48" s="4"/>
      <c r="H48" s="37">
        <f t="shared" si="7"/>
        <v>0</v>
      </c>
      <c r="I48" s="4"/>
      <c r="J48" s="37">
        <f t="shared" si="8"/>
        <v>0</v>
      </c>
      <c r="K48" s="4"/>
      <c r="L48" s="37">
        <f t="shared" si="9"/>
        <v>0</v>
      </c>
      <c r="M48" s="4"/>
      <c r="N48" s="37">
        <f t="shared" si="10"/>
        <v>0</v>
      </c>
      <c r="O48" s="4"/>
      <c r="P48" s="37">
        <f t="shared" si="11"/>
        <v>0</v>
      </c>
    </row>
    <row r="49" spans="1:16" ht="11.1" customHeight="1">
      <c r="A49" s="82" t="s">
        <v>134</v>
      </c>
      <c r="B49" s="82" t="s">
        <v>135</v>
      </c>
      <c r="C49" s="15">
        <f>'MG-90'!F49*'MG-90'!B$3</f>
        <v>0</v>
      </c>
      <c r="D49" s="33" t="str">
        <f>IF(OR(ISBLANK(C49),C49=0)," ",C49/C$178*100)</f>
        <v xml:space="preserve"> </v>
      </c>
      <c r="E49" s="4"/>
      <c r="F49" s="37">
        <f t="shared" si="6"/>
        <v>0</v>
      </c>
      <c r="G49" s="4"/>
      <c r="H49" s="37">
        <f t="shared" si="7"/>
        <v>0</v>
      </c>
      <c r="I49" s="4"/>
      <c r="J49" s="37">
        <f t="shared" si="8"/>
        <v>0</v>
      </c>
      <c r="K49" s="4"/>
      <c r="L49" s="37">
        <f t="shared" si="9"/>
        <v>0</v>
      </c>
      <c r="M49" s="4"/>
      <c r="N49" s="37">
        <f t="shared" si="10"/>
        <v>0</v>
      </c>
      <c r="O49" s="4"/>
      <c r="P49" s="37">
        <f t="shared" si="11"/>
        <v>0</v>
      </c>
    </row>
    <row r="50" spans="1:16" ht="11.1" customHeight="1">
      <c r="A50" s="82" t="s">
        <v>136</v>
      </c>
      <c r="B50" s="82" t="s">
        <v>137</v>
      </c>
      <c r="C50" s="14"/>
      <c r="D50" s="39" t="str">
        <f>IF(OR(ISBLANK(C50),C50=0)," ",C50/C$104*100)</f>
        <v xml:space="preserve"> </v>
      </c>
      <c r="E50" s="30"/>
      <c r="F50" s="31">
        <f t="shared" si="6"/>
        <v>0</v>
      </c>
      <c r="G50" s="30"/>
      <c r="H50" s="31">
        <f t="shared" si="7"/>
        <v>0</v>
      </c>
      <c r="I50" s="30"/>
      <c r="J50" s="31">
        <f t="shared" si="8"/>
        <v>0</v>
      </c>
      <c r="K50" s="30"/>
      <c r="L50" s="31">
        <f t="shared" si="9"/>
        <v>0</v>
      </c>
      <c r="M50" s="30"/>
      <c r="N50" s="31">
        <f t="shared" si="10"/>
        <v>0</v>
      </c>
      <c r="O50" s="30"/>
      <c r="P50" s="31">
        <f t="shared" si="11"/>
        <v>0</v>
      </c>
    </row>
    <row r="51" spans="1:16" ht="11.1" customHeight="1">
      <c r="A51" s="82" t="s">
        <v>138</v>
      </c>
      <c r="B51" s="82" t="s">
        <v>139</v>
      </c>
      <c r="C51" s="15">
        <f>'MG-90'!F51*'MG-90'!B$3</f>
        <v>0</v>
      </c>
      <c r="D51" s="33" t="str">
        <f>IF(OR(ISBLANK(C51),C51=0)," ",C51/C$178*100)</f>
        <v xml:space="preserve"> </v>
      </c>
      <c r="E51" s="4"/>
      <c r="F51" s="37">
        <f t="shared" si="6"/>
        <v>0</v>
      </c>
      <c r="G51" s="4"/>
      <c r="H51" s="37">
        <f t="shared" si="7"/>
        <v>0</v>
      </c>
      <c r="I51" s="4"/>
      <c r="J51" s="37">
        <f t="shared" si="8"/>
        <v>0</v>
      </c>
      <c r="K51" s="4"/>
      <c r="L51" s="37">
        <f t="shared" si="9"/>
        <v>0</v>
      </c>
      <c r="M51" s="4"/>
      <c r="N51" s="37">
        <f t="shared" si="10"/>
        <v>0</v>
      </c>
      <c r="O51" s="4"/>
      <c r="P51" s="37">
        <f t="shared" si="11"/>
        <v>0</v>
      </c>
    </row>
    <row r="52" spans="1:16" ht="11.1" customHeight="1">
      <c r="A52" s="82" t="s">
        <v>140</v>
      </c>
      <c r="B52" s="82" t="s">
        <v>141</v>
      </c>
      <c r="C52" s="14"/>
      <c r="D52" s="39" t="str">
        <f>IF(OR(ISBLANK(C52),C52=0)," ",C52/C$104*100)</f>
        <v xml:space="preserve"> </v>
      </c>
      <c r="E52" s="30"/>
      <c r="F52" s="31">
        <f t="shared" si="6"/>
        <v>0</v>
      </c>
      <c r="G52" s="30"/>
      <c r="H52" s="31">
        <f t="shared" si="7"/>
        <v>0</v>
      </c>
      <c r="I52" s="30"/>
      <c r="J52" s="31">
        <f t="shared" si="8"/>
        <v>0</v>
      </c>
      <c r="K52" s="30"/>
      <c r="L52" s="31">
        <f t="shared" si="9"/>
        <v>0</v>
      </c>
      <c r="M52" s="30"/>
      <c r="N52" s="31">
        <f t="shared" si="10"/>
        <v>0</v>
      </c>
      <c r="O52" s="30"/>
      <c r="P52" s="31">
        <f t="shared" si="11"/>
        <v>0</v>
      </c>
    </row>
    <row r="53" spans="1:16" ht="11.1" customHeight="1">
      <c r="A53" s="82" t="s">
        <v>142</v>
      </c>
      <c r="B53" s="82" t="s">
        <v>143</v>
      </c>
      <c r="C53" s="15">
        <f>'MG-90'!F53*'MG-90'!B$3</f>
        <v>0</v>
      </c>
      <c r="D53" s="33" t="str">
        <f>IF(OR(ISBLANK(C53),C53=0)," ",C53/C$178*100)</f>
        <v xml:space="preserve"> </v>
      </c>
      <c r="E53" s="4"/>
      <c r="F53" s="37">
        <f t="shared" si="6"/>
        <v>0</v>
      </c>
      <c r="G53" s="4"/>
      <c r="H53" s="37">
        <f t="shared" si="7"/>
        <v>0</v>
      </c>
      <c r="I53" s="4"/>
      <c r="J53" s="37">
        <f t="shared" si="8"/>
        <v>0</v>
      </c>
      <c r="K53" s="4"/>
      <c r="L53" s="37">
        <f t="shared" si="9"/>
        <v>0</v>
      </c>
      <c r="M53" s="4"/>
      <c r="N53" s="37">
        <f t="shared" si="10"/>
        <v>0</v>
      </c>
      <c r="O53" s="4"/>
      <c r="P53" s="37">
        <f t="shared" si="11"/>
        <v>0</v>
      </c>
    </row>
    <row r="54" spans="1:16" ht="11.1" customHeight="1">
      <c r="A54" s="82" t="s">
        <v>144</v>
      </c>
      <c r="B54" s="82" t="s">
        <v>145</v>
      </c>
      <c r="C54" s="15">
        <f>'MG-90'!F54*'MG-90'!B$3</f>
        <v>0</v>
      </c>
      <c r="D54" s="33" t="str">
        <f>IF(OR(ISBLANK(C54),C54=0)," ",C54/C$178*100)</f>
        <v xml:space="preserve"> </v>
      </c>
      <c r="E54" s="4"/>
      <c r="F54" s="37">
        <f t="shared" si="6"/>
        <v>0</v>
      </c>
      <c r="G54" s="4"/>
      <c r="H54" s="37">
        <f t="shared" si="7"/>
        <v>0</v>
      </c>
      <c r="I54" s="4"/>
      <c r="J54" s="37">
        <f t="shared" si="8"/>
        <v>0</v>
      </c>
      <c r="K54" s="4"/>
      <c r="L54" s="37">
        <f t="shared" si="9"/>
        <v>0</v>
      </c>
      <c r="M54" s="4"/>
      <c r="N54" s="37">
        <f t="shared" si="10"/>
        <v>0</v>
      </c>
      <c r="O54" s="4"/>
      <c r="P54" s="37">
        <f t="shared" si="11"/>
        <v>0</v>
      </c>
    </row>
    <row r="55" spans="1:16" ht="11.1" customHeight="1">
      <c r="A55" s="82" t="s">
        <v>146</v>
      </c>
      <c r="B55" s="82" t="s">
        <v>147</v>
      </c>
      <c r="C55" s="15">
        <f>'MG-90'!F55*'MG-90'!B$3</f>
        <v>0</v>
      </c>
      <c r="D55" s="33" t="str">
        <f>IF(OR(ISBLANK(C55),C55=0)," ",C55/C$178*100)</f>
        <v xml:space="preserve"> </v>
      </c>
      <c r="E55" s="4"/>
      <c r="F55" s="37">
        <f t="shared" si="6"/>
        <v>0</v>
      </c>
      <c r="G55" s="4"/>
      <c r="H55" s="37">
        <f t="shared" si="7"/>
        <v>0</v>
      </c>
      <c r="I55" s="4"/>
      <c r="J55" s="37">
        <f t="shared" si="8"/>
        <v>0</v>
      </c>
      <c r="K55" s="4"/>
      <c r="L55" s="37">
        <f t="shared" si="9"/>
        <v>0</v>
      </c>
      <c r="M55" s="4"/>
      <c r="N55" s="37">
        <f t="shared" si="10"/>
        <v>0</v>
      </c>
      <c r="O55" s="4"/>
      <c r="P55" s="37">
        <f t="shared" si="11"/>
        <v>0</v>
      </c>
    </row>
    <row r="56" spans="1:16" ht="11.1" customHeight="1">
      <c r="A56" s="82" t="s">
        <v>148</v>
      </c>
      <c r="B56" s="82" t="s">
        <v>149</v>
      </c>
      <c r="C56" s="15">
        <f>'MG-90'!F56*'MG-90'!B$3</f>
        <v>0</v>
      </c>
      <c r="D56" s="33" t="str">
        <f>IF(OR(ISBLANK(C56),C56=0)," ",C56/C$178*100)</f>
        <v xml:space="preserve"> </v>
      </c>
      <c r="E56" s="4"/>
      <c r="F56" s="37">
        <f t="shared" si="6"/>
        <v>0</v>
      </c>
      <c r="G56" s="4"/>
      <c r="H56" s="37">
        <f t="shared" si="7"/>
        <v>0</v>
      </c>
      <c r="I56" s="4"/>
      <c r="J56" s="37">
        <f t="shared" si="8"/>
        <v>0</v>
      </c>
      <c r="K56" s="4"/>
      <c r="L56" s="37">
        <f t="shared" si="9"/>
        <v>0</v>
      </c>
      <c r="M56" s="4"/>
      <c r="N56" s="37">
        <f t="shared" si="10"/>
        <v>0</v>
      </c>
      <c r="O56" s="4"/>
      <c r="P56" s="37">
        <f t="shared" si="11"/>
        <v>0</v>
      </c>
    </row>
    <row r="57" spans="1:16" ht="11.1" customHeight="1">
      <c r="A57" s="82" t="s">
        <v>150</v>
      </c>
      <c r="B57" s="82" t="s">
        <v>151</v>
      </c>
      <c r="C57" s="15">
        <f>'MG-90'!F57*'MG-90'!B$3</f>
        <v>0</v>
      </c>
      <c r="D57" s="33" t="str">
        <f>IF(OR(ISBLANK(C57),C57=0)," ",C57/C$178*100)</f>
        <v xml:space="preserve"> </v>
      </c>
      <c r="E57" s="4"/>
      <c r="F57" s="37">
        <f t="shared" si="6"/>
        <v>0</v>
      </c>
      <c r="G57" s="4"/>
      <c r="H57" s="37">
        <f t="shared" si="7"/>
        <v>0</v>
      </c>
      <c r="I57" s="4"/>
      <c r="J57" s="37">
        <f t="shared" si="8"/>
        <v>0</v>
      </c>
      <c r="K57" s="4"/>
      <c r="L57" s="37">
        <f t="shared" si="9"/>
        <v>0</v>
      </c>
      <c r="M57" s="4"/>
      <c r="N57" s="37">
        <f t="shared" si="10"/>
        <v>0</v>
      </c>
      <c r="O57" s="4"/>
      <c r="P57" s="37">
        <f t="shared" si="11"/>
        <v>0</v>
      </c>
    </row>
    <row r="58" spans="1:16" ht="11.1" customHeight="1">
      <c r="A58" s="82" t="s">
        <v>152</v>
      </c>
      <c r="B58" s="82" t="s">
        <v>153</v>
      </c>
      <c r="C58" s="14"/>
      <c r="D58" s="39" t="str">
        <f>IF(OR(ISBLANK(C58),C58=0)," ",C58/C$104*100)</f>
        <v xml:space="preserve"> </v>
      </c>
      <c r="E58" s="30"/>
      <c r="F58" s="31">
        <f t="shared" si="6"/>
        <v>0</v>
      </c>
      <c r="G58" s="30"/>
      <c r="H58" s="31">
        <f t="shared" si="7"/>
        <v>0</v>
      </c>
      <c r="I58" s="30"/>
      <c r="J58" s="31">
        <f t="shared" si="8"/>
        <v>0</v>
      </c>
      <c r="K58" s="30"/>
      <c r="L58" s="31">
        <f t="shared" si="9"/>
        <v>0</v>
      </c>
      <c r="M58" s="30"/>
      <c r="N58" s="31">
        <f t="shared" si="10"/>
        <v>0</v>
      </c>
      <c r="O58" s="30"/>
      <c r="P58" s="31">
        <f t="shared" si="11"/>
        <v>0</v>
      </c>
    </row>
    <row r="59" spans="1:16" ht="11.1" customHeight="1">
      <c r="A59" s="82" t="s">
        <v>154</v>
      </c>
      <c r="B59" s="82" t="s">
        <v>155</v>
      </c>
      <c r="C59" s="15">
        <f>'MG-90'!F59*'MG-90'!B$3</f>
        <v>0</v>
      </c>
      <c r="D59" s="33" t="str">
        <f>IF(OR(ISBLANK(C59),C59=0)," ",C59/C$178*100)</f>
        <v xml:space="preserve"> </v>
      </c>
      <c r="E59" s="4"/>
      <c r="F59" s="37">
        <f t="shared" si="6"/>
        <v>0</v>
      </c>
      <c r="G59" s="4"/>
      <c r="H59" s="37">
        <f t="shared" si="7"/>
        <v>0</v>
      </c>
      <c r="I59" s="4"/>
      <c r="J59" s="37">
        <f t="shared" si="8"/>
        <v>0</v>
      </c>
      <c r="K59" s="4"/>
      <c r="L59" s="37">
        <f t="shared" si="9"/>
        <v>0</v>
      </c>
      <c r="M59" s="4"/>
      <c r="N59" s="37">
        <f t="shared" si="10"/>
        <v>0</v>
      </c>
      <c r="O59" s="4"/>
      <c r="P59" s="37">
        <f t="shared" si="11"/>
        <v>0</v>
      </c>
    </row>
    <row r="60" spans="1:16" ht="11.1" customHeight="1">
      <c r="A60" s="82" t="s">
        <v>156</v>
      </c>
      <c r="B60" s="82" t="s">
        <v>157</v>
      </c>
      <c r="C60" s="15">
        <f>'MG-90'!F60*'MG-90'!B$3</f>
        <v>0</v>
      </c>
      <c r="D60" s="33" t="str">
        <f>IF(OR(ISBLANK(C60),C60=0)," ",C60/C$178*100)</f>
        <v xml:space="preserve"> </v>
      </c>
      <c r="E60" s="4"/>
      <c r="F60" s="37">
        <f t="shared" si="6"/>
        <v>0</v>
      </c>
      <c r="G60" s="4"/>
      <c r="H60" s="37">
        <f t="shared" si="7"/>
        <v>0</v>
      </c>
      <c r="I60" s="4"/>
      <c r="J60" s="37">
        <f t="shared" si="8"/>
        <v>0</v>
      </c>
      <c r="K60" s="4"/>
      <c r="L60" s="37">
        <f t="shared" si="9"/>
        <v>0</v>
      </c>
      <c r="M60" s="4"/>
      <c r="N60" s="37">
        <f t="shared" si="10"/>
        <v>0</v>
      </c>
      <c r="O60" s="4"/>
      <c r="P60" s="37">
        <f t="shared" si="11"/>
        <v>0</v>
      </c>
    </row>
    <row r="61" spans="1:16" ht="11.1" customHeight="1">
      <c r="A61" s="82" t="s">
        <v>158</v>
      </c>
      <c r="B61" s="82" t="s">
        <v>159</v>
      </c>
      <c r="C61" s="15">
        <f>'MG-90'!F61*'MG-90'!B$3</f>
        <v>0</v>
      </c>
      <c r="D61" s="33" t="str">
        <f>IF(OR(ISBLANK(C61),C61=0)," ",C61/C$178*100)</f>
        <v xml:space="preserve"> </v>
      </c>
      <c r="E61" s="4"/>
      <c r="F61" s="37">
        <f t="shared" si="6"/>
        <v>0</v>
      </c>
      <c r="G61" s="4"/>
      <c r="H61" s="37">
        <f t="shared" si="7"/>
        <v>0</v>
      </c>
      <c r="I61" s="4"/>
      <c r="J61" s="37">
        <f t="shared" si="8"/>
        <v>0</v>
      </c>
      <c r="K61" s="4"/>
      <c r="L61" s="37">
        <f t="shared" si="9"/>
        <v>0</v>
      </c>
      <c r="M61" s="4"/>
      <c r="N61" s="37">
        <f t="shared" si="10"/>
        <v>0</v>
      </c>
      <c r="O61" s="4"/>
      <c r="P61" s="37">
        <f t="shared" si="11"/>
        <v>0</v>
      </c>
    </row>
    <row r="62" spans="1:16" ht="11.1" customHeight="1">
      <c r="A62" s="82" t="s">
        <v>160</v>
      </c>
      <c r="B62" s="82" t="s">
        <v>161</v>
      </c>
      <c r="C62" s="15">
        <f>'MG-90'!F62*'MG-90'!B$3</f>
        <v>0</v>
      </c>
      <c r="D62" s="33" t="str">
        <f>IF(OR(ISBLANK(C62),C62=0)," ",C62/C$178*100)</f>
        <v xml:space="preserve"> </v>
      </c>
      <c r="E62" s="4"/>
      <c r="F62" s="37">
        <f t="shared" si="6"/>
        <v>0</v>
      </c>
      <c r="G62" s="4"/>
      <c r="H62" s="37">
        <f t="shared" si="7"/>
        <v>0</v>
      </c>
      <c r="I62" s="4"/>
      <c r="J62" s="37">
        <f t="shared" si="8"/>
        <v>0</v>
      </c>
      <c r="K62" s="4"/>
      <c r="L62" s="37">
        <f t="shared" si="9"/>
        <v>0</v>
      </c>
      <c r="M62" s="4"/>
      <c r="N62" s="37">
        <f t="shared" si="10"/>
        <v>0</v>
      </c>
      <c r="O62" s="4"/>
      <c r="P62" s="37">
        <f t="shared" si="11"/>
        <v>0</v>
      </c>
    </row>
    <row r="63" spans="1:16" ht="11.1" customHeight="1">
      <c r="A63" s="82" t="s">
        <v>162</v>
      </c>
      <c r="B63" s="82" t="s">
        <v>163</v>
      </c>
      <c r="C63" s="15">
        <f>'MG-90'!F63*'MG-90'!B$3</f>
        <v>0</v>
      </c>
      <c r="D63" s="33" t="str">
        <f>IF(OR(ISBLANK(C63),C63=0)," ",C63/C$178*100)</f>
        <v xml:space="preserve"> </v>
      </c>
      <c r="E63" s="4"/>
      <c r="F63" s="37">
        <f t="shared" si="6"/>
        <v>0</v>
      </c>
      <c r="G63" s="4"/>
      <c r="H63" s="37">
        <f t="shared" si="7"/>
        <v>0</v>
      </c>
      <c r="I63" s="4"/>
      <c r="J63" s="37">
        <f t="shared" si="8"/>
        <v>0</v>
      </c>
      <c r="K63" s="4"/>
      <c r="L63" s="37">
        <f t="shared" si="9"/>
        <v>0</v>
      </c>
      <c r="M63" s="4"/>
      <c r="N63" s="37">
        <f t="shared" si="10"/>
        <v>0</v>
      </c>
      <c r="O63" s="4"/>
      <c r="P63" s="37">
        <f t="shared" si="11"/>
        <v>0</v>
      </c>
    </row>
    <row r="64" spans="1:16" ht="11.1" customHeight="1">
      <c r="A64" s="82" t="s">
        <v>164</v>
      </c>
      <c r="B64" s="82" t="s">
        <v>165</v>
      </c>
      <c r="C64" s="14"/>
      <c r="D64" s="39" t="str">
        <f>IF(OR(ISBLANK(C64),C64=0)," ",C64/C$104*100)</f>
        <v xml:space="preserve"> </v>
      </c>
      <c r="E64" s="30"/>
      <c r="F64" s="31">
        <f t="shared" si="6"/>
        <v>0</v>
      </c>
      <c r="G64" s="30"/>
      <c r="H64" s="31">
        <f t="shared" si="7"/>
        <v>0</v>
      </c>
      <c r="I64" s="30"/>
      <c r="J64" s="31">
        <f t="shared" si="8"/>
        <v>0</v>
      </c>
      <c r="K64" s="30"/>
      <c r="L64" s="31">
        <f t="shared" si="9"/>
        <v>0</v>
      </c>
      <c r="M64" s="30"/>
      <c r="N64" s="31">
        <f t="shared" si="10"/>
        <v>0</v>
      </c>
      <c r="O64" s="30"/>
      <c r="P64" s="31">
        <f t="shared" si="11"/>
        <v>0</v>
      </c>
    </row>
    <row r="65" spans="1:16" ht="11.1" customHeight="1">
      <c r="A65" s="82" t="s">
        <v>166</v>
      </c>
      <c r="B65" s="82" t="s">
        <v>167</v>
      </c>
      <c r="C65" s="15">
        <f>'MG-90'!F65*'MG-90'!B$3</f>
        <v>0</v>
      </c>
      <c r="D65" s="33" t="str">
        <f>IF(OR(ISBLANK(C65),C65=0)," ",C65/C$178*100)</f>
        <v xml:space="preserve"> </v>
      </c>
      <c r="E65" s="4"/>
      <c r="F65" s="37">
        <f t="shared" si="6"/>
        <v>0</v>
      </c>
      <c r="G65" s="4"/>
      <c r="H65" s="37">
        <f t="shared" si="7"/>
        <v>0</v>
      </c>
      <c r="I65" s="4"/>
      <c r="J65" s="37">
        <f t="shared" si="8"/>
        <v>0</v>
      </c>
      <c r="K65" s="4"/>
      <c r="L65" s="37">
        <f t="shared" si="9"/>
        <v>0</v>
      </c>
      <c r="M65" s="4"/>
      <c r="N65" s="37">
        <f t="shared" si="10"/>
        <v>0</v>
      </c>
      <c r="O65" s="4"/>
      <c r="P65" s="37">
        <f t="shared" si="11"/>
        <v>0</v>
      </c>
    </row>
    <row r="66" spans="1:16" ht="11.1" customHeight="1">
      <c r="A66" s="82" t="s">
        <v>168</v>
      </c>
      <c r="B66" s="82" t="s">
        <v>169</v>
      </c>
      <c r="C66" s="15">
        <f>'MG-90'!F66*'MG-90'!B$3</f>
        <v>0</v>
      </c>
      <c r="D66" s="33" t="str">
        <f>IF(OR(ISBLANK(C66),C66=0)," ",C66/C$178*100)</f>
        <v xml:space="preserve"> </v>
      </c>
      <c r="E66" s="4"/>
      <c r="F66" s="37">
        <f t="shared" si="6"/>
        <v>0</v>
      </c>
      <c r="G66" s="4"/>
      <c r="H66" s="37">
        <f t="shared" si="7"/>
        <v>0</v>
      </c>
      <c r="I66" s="4"/>
      <c r="J66" s="37">
        <f t="shared" si="8"/>
        <v>0</v>
      </c>
      <c r="K66" s="4"/>
      <c r="L66" s="37">
        <f t="shared" si="9"/>
        <v>0</v>
      </c>
      <c r="M66" s="4"/>
      <c r="N66" s="37">
        <f t="shared" si="10"/>
        <v>0</v>
      </c>
      <c r="O66" s="4"/>
      <c r="P66" s="37">
        <f t="shared" si="11"/>
        <v>0</v>
      </c>
    </row>
    <row r="67" spans="1:16" ht="11.1" customHeight="1">
      <c r="A67" s="82" t="s">
        <v>170</v>
      </c>
      <c r="B67" s="82" t="s">
        <v>171</v>
      </c>
      <c r="C67" s="15">
        <f>'MG-90'!F67*'MG-90'!B$3</f>
        <v>0</v>
      </c>
      <c r="D67" s="33" t="str">
        <f>IF(OR(ISBLANK(C67),C67=0)," ",C67/C$178*100)</f>
        <v xml:space="preserve"> </v>
      </c>
      <c r="E67" s="4"/>
      <c r="F67" s="37">
        <f t="shared" si="6"/>
        <v>0</v>
      </c>
      <c r="G67" s="4"/>
      <c r="H67" s="37">
        <f t="shared" si="7"/>
        <v>0</v>
      </c>
      <c r="I67" s="4"/>
      <c r="J67" s="37">
        <f t="shared" si="8"/>
        <v>0</v>
      </c>
      <c r="K67" s="4"/>
      <c r="L67" s="37">
        <f t="shared" si="9"/>
        <v>0</v>
      </c>
      <c r="M67" s="4"/>
      <c r="N67" s="37">
        <f t="shared" si="10"/>
        <v>0</v>
      </c>
      <c r="O67" s="4"/>
      <c r="P67" s="37">
        <f t="shared" si="11"/>
        <v>0</v>
      </c>
    </row>
    <row r="68" spans="1:16" ht="11.1" customHeight="1">
      <c r="A68" s="82" t="s">
        <v>172</v>
      </c>
      <c r="B68" s="82" t="s">
        <v>173</v>
      </c>
      <c r="C68" s="14"/>
      <c r="D68" s="39" t="str">
        <f>IF(OR(ISBLANK(C68),C68=0)," ",C68/C$104*100)</f>
        <v xml:space="preserve"> </v>
      </c>
      <c r="E68" s="30"/>
      <c r="F68" s="31">
        <f t="shared" si="6"/>
        <v>0</v>
      </c>
      <c r="G68" s="30"/>
      <c r="H68" s="31">
        <f t="shared" si="7"/>
        <v>0</v>
      </c>
      <c r="I68" s="30"/>
      <c r="J68" s="31">
        <f t="shared" si="8"/>
        <v>0</v>
      </c>
      <c r="K68" s="30"/>
      <c r="L68" s="31">
        <f t="shared" si="9"/>
        <v>0</v>
      </c>
      <c r="M68" s="30"/>
      <c r="N68" s="31">
        <f t="shared" si="10"/>
        <v>0</v>
      </c>
      <c r="O68" s="30"/>
      <c r="P68" s="31">
        <f t="shared" si="11"/>
        <v>0</v>
      </c>
    </row>
    <row r="69" spans="1:16" ht="11.1" customHeight="1">
      <c r="A69" s="82" t="s">
        <v>174</v>
      </c>
      <c r="B69" s="82" t="s">
        <v>175</v>
      </c>
      <c r="C69" s="15">
        <f>'MG-90'!F69*'MG-90'!B$3</f>
        <v>0</v>
      </c>
      <c r="D69" s="33" t="str">
        <f t="shared" ref="D69:D74" si="12">IF(OR(ISBLANK(C69),C69=0)," ",C69/C$178*100)</f>
        <v xml:space="preserve"> </v>
      </c>
      <c r="E69" s="4"/>
      <c r="F69" s="37">
        <f t="shared" ref="F69:F74" si="13">E69</f>
        <v>0</v>
      </c>
      <c r="G69" s="4"/>
      <c r="H69" s="37">
        <f t="shared" ref="H69:H74" si="14">F69+G69</f>
        <v>0</v>
      </c>
      <c r="I69" s="4"/>
      <c r="J69" s="37">
        <f t="shared" ref="J69:J74" si="15">H69+I69</f>
        <v>0</v>
      </c>
      <c r="K69" s="4"/>
      <c r="L69" s="37">
        <f t="shared" ref="L69:L74" si="16">J69+K69</f>
        <v>0</v>
      </c>
      <c r="M69" s="4"/>
      <c r="N69" s="37">
        <f t="shared" ref="N69:N74" si="17">L69+M69</f>
        <v>0</v>
      </c>
      <c r="O69" s="4"/>
      <c r="P69" s="37">
        <f t="shared" ref="P69:P74" si="18">N69+O69</f>
        <v>0</v>
      </c>
    </row>
    <row r="70" spans="1:16" ht="11.1" customHeight="1">
      <c r="A70" s="82" t="s">
        <v>176</v>
      </c>
      <c r="B70" s="82" t="s">
        <v>177</v>
      </c>
      <c r="C70" s="15">
        <f>'MG-90'!F70*'MG-90'!B$3</f>
        <v>0</v>
      </c>
      <c r="D70" s="33" t="str">
        <f t="shared" si="12"/>
        <v xml:space="preserve"> </v>
      </c>
      <c r="E70" s="4"/>
      <c r="F70" s="37">
        <f t="shared" si="13"/>
        <v>0</v>
      </c>
      <c r="G70" s="4"/>
      <c r="H70" s="37">
        <f t="shared" si="14"/>
        <v>0</v>
      </c>
      <c r="I70" s="4"/>
      <c r="J70" s="37">
        <f t="shared" si="15"/>
        <v>0</v>
      </c>
      <c r="K70" s="4"/>
      <c r="L70" s="37">
        <f t="shared" si="16"/>
        <v>0</v>
      </c>
      <c r="M70" s="4"/>
      <c r="N70" s="37">
        <f t="shared" si="17"/>
        <v>0</v>
      </c>
      <c r="O70" s="4"/>
      <c r="P70" s="37">
        <f t="shared" si="18"/>
        <v>0</v>
      </c>
    </row>
    <row r="71" spans="1:16" ht="11.1" customHeight="1">
      <c r="A71" s="82" t="s">
        <v>178</v>
      </c>
      <c r="B71" s="82" t="s">
        <v>179</v>
      </c>
      <c r="C71" s="15">
        <f>'MG-90'!F71*'MG-90'!B$3</f>
        <v>0</v>
      </c>
      <c r="D71" s="33" t="str">
        <f t="shared" si="12"/>
        <v xml:space="preserve"> </v>
      </c>
      <c r="E71" s="4"/>
      <c r="F71" s="37">
        <f t="shared" si="13"/>
        <v>0</v>
      </c>
      <c r="G71" s="4"/>
      <c r="H71" s="37">
        <f t="shared" si="14"/>
        <v>0</v>
      </c>
      <c r="I71" s="4"/>
      <c r="J71" s="37">
        <f t="shared" si="15"/>
        <v>0</v>
      </c>
      <c r="K71" s="4"/>
      <c r="L71" s="37">
        <f t="shared" si="16"/>
        <v>0</v>
      </c>
      <c r="M71" s="4"/>
      <c r="N71" s="37">
        <f t="shared" si="17"/>
        <v>0</v>
      </c>
      <c r="O71" s="4"/>
      <c r="P71" s="37">
        <f t="shared" si="18"/>
        <v>0</v>
      </c>
    </row>
    <row r="72" spans="1:16" ht="11.1" customHeight="1">
      <c r="A72" s="82" t="s">
        <v>180</v>
      </c>
      <c r="B72" s="82" t="s">
        <v>181</v>
      </c>
      <c r="C72" s="15">
        <f>'MG-90'!F72*'MG-90'!B$3</f>
        <v>0</v>
      </c>
      <c r="D72" s="33" t="str">
        <f t="shared" si="12"/>
        <v xml:space="preserve"> </v>
      </c>
      <c r="E72" s="4"/>
      <c r="F72" s="37">
        <f t="shared" si="13"/>
        <v>0</v>
      </c>
      <c r="G72" s="4"/>
      <c r="H72" s="37">
        <f t="shared" si="14"/>
        <v>0</v>
      </c>
      <c r="I72" s="4"/>
      <c r="J72" s="37">
        <f t="shared" si="15"/>
        <v>0</v>
      </c>
      <c r="K72" s="4"/>
      <c r="L72" s="37">
        <f t="shared" si="16"/>
        <v>0</v>
      </c>
      <c r="M72" s="4"/>
      <c r="N72" s="37">
        <f t="shared" si="17"/>
        <v>0</v>
      </c>
      <c r="O72" s="4"/>
      <c r="P72" s="37">
        <f t="shared" si="18"/>
        <v>0</v>
      </c>
    </row>
    <row r="73" spans="1:16" ht="11.1" customHeight="1">
      <c r="A73" s="82" t="s">
        <v>182</v>
      </c>
      <c r="B73" s="82" t="s">
        <v>183</v>
      </c>
      <c r="C73" s="15">
        <f>'MG-90'!F73*'MG-90'!B$3</f>
        <v>0</v>
      </c>
      <c r="D73" s="33" t="str">
        <f t="shared" si="12"/>
        <v xml:space="preserve"> </v>
      </c>
      <c r="E73" s="4"/>
      <c r="F73" s="37">
        <f t="shared" si="13"/>
        <v>0</v>
      </c>
      <c r="G73" s="4"/>
      <c r="H73" s="37">
        <f t="shared" si="14"/>
        <v>0</v>
      </c>
      <c r="I73" s="4"/>
      <c r="J73" s="37">
        <f t="shared" si="15"/>
        <v>0</v>
      </c>
      <c r="K73" s="4"/>
      <c r="L73" s="37">
        <f t="shared" si="16"/>
        <v>0</v>
      </c>
      <c r="M73" s="4"/>
      <c r="N73" s="37">
        <f t="shared" si="17"/>
        <v>0</v>
      </c>
      <c r="O73" s="4"/>
      <c r="P73" s="37">
        <f t="shared" si="18"/>
        <v>0</v>
      </c>
    </row>
    <row r="74" spans="1:16" ht="11.1" customHeight="1">
      <c r="A74" s="82" t="s">
        <v>184</v>
      </c>
      <c r="B74" s="82" t="s">
        <v>185</v>
      </c>
      <c r="C74" s="15">
        <f>'MG-90'!F74*'MG-90'!B$3</f>
        <v>0</v>
      </c>
      <c r="D74" s="33" t="str">
        <f t="shared" si="12"/>
        <v xml:space="preserve"> </v>
      </c>
      <c r="E74" s="4"/>
      <c r="F74" s="37">
        <f t="shared" si="13"/>
        <v>0</v>
      </c>
      <c r="G74" s="4"/>
      <c r="H74" s="37">
        <f t="shared" si="14"/>
        <v>0</v>
      </c>
      <c r="I74" s="4"/>
      <c r="J74" s="37">
        <f t="shared" si="15"/>
        <v>0</v>
      </c>
      <c r="K74" s="4"/>
      <c r="L74" s="37">
        <f t="shared" si="16"/>
        <v>0</v>
      </c>
      <c r="M74" s="4"/>
      <c r="N74" s="37">
        <f t="shared" si="17"/>
        <v>0</v>
      </c>
      <c r="O74" s="4"/>
      <c r="P74" s="37">
        <f t="shared" si="18"/>
        <v>0</v>
      </c>
    </row>
    <row r="75" spans="1:16" ht="11.1" customHeight="1">
      <c r="A75" s="82" t="s">
        <v>186</v>
      </c>
      <c r="B75" s="82" t="s">
        <v>187</v>
      </c>
      <c r="C75" s="14"/>
      <c r="D75" s="39" t="str">
        <f>IF(OR(ISBLANK(C75),C75=0)," ",C75/C$104*100)</f>
        <v xml:space="preserve"> </v>
      </c>
      <c r="E75" s="30"/>
      <c r="F75" s="31">
        <f>E75</f>
        <v>0</v>
      </c>
      <c r="G75" s="30"/>
      <c r="H75" s="31">
        <f t="shared" ref="H75:H135" si="19">F75+G75</f>
        <v>0</v>
      </c>
      <c r="I75" s="30"/>
      <c r="J75" s="31">
        <f t="shared" ref="J75:J135" si="20">H75+I75</f>
        <v>0</v>
      </c>
      <c r="K75" s="30"/>
      <c r="L75" s="31">
        <f t="shared" ref="L75:L135" si="21">J75+K75</f>
        <v>0</v>
      </c>
      <c r="M75" s="30"/>
      <c r="N75" s="31">
        <f t="shared" ref="N75:N135" si="22">L75+M75</f>
        <v>0</v>
      </c>
      <c r="O75" s="30"/>
      <c r="P75" s="31">
        <f t="shared" ref="P75:P135" si="23">N75+O75</f>
        <v>0</v>
      </c>
    </row>
    <row r="76" spans="1:16" ht="11.1" customHeight="1">
      <c r="A76" s="82" t="s">
        <v>188</v>
      </c>
      <c r="B76" s="82" t="s">
        <v>189</v>
      </c>
      <c r="C76" s="15">
        <f>'MG-90'!F76*'MG-90'!B$3</f>
        <v>0</v>
      </c>
      <c r="D76" s="33" t="str">
        <f t="shared" ref="D76:D82" si="24">IF(OR(ISBLANK(C76),C76=0)," ",C76/C$178*100)</f>
        <v xml:space="preserve"> </v>
      </c>
      <c r="E76" s="4"/>
      <c r="F76" s="37">
        <f t="shared" ref="F76:F82" si="25">E76</f>
        <v>0</v>
      </c>
      <c r="G76" s="4"/>
      <c r="H76" s="37">
        <f t="shared" si="19"/>
        <v>0</v>
      </c>
      <c r="I76" s="4"/>
      <c r="J76" s="37">
        <f t="shared" si="20"/>
        <v>0</v>
      </c>
      <c r="K76" s="4"/>
      <c r="L76" s="37">
        <f t="shared" si="21"/>
        <v>0</v>
      </c>
      <c r="M76" s="4"/>
      <c r="N76" s="37">
        <f t="shared" si="22"/>
        <v>0</v>
      </c>
      <c r="O76" s="4"/>
      <c r="P76" s="37">
        <f t="shared" si="23"/>
        <v>0</v>
      </c>
    </row>
    <row r="77" spans="1:16" ht="11.1" customHeight="1">
      <c r="A77" s="82" t="s">
        <v>190</v>
      </c>
      <c r="B77" s="82" t="s">
        <v>191</v>
      </c>
      <c r="C77" s="15">
        <f>'MG-90'!F77*'MG-90'!B$3</f>
        <v>0</v>
      </c>
      <c r="D77" s="33" t="str">
        <f t="shared" si="24"/>
        <v xml:space="preserve"> </v>
      </c>
      <c r="E77" s="4"/>
      <c r="F77" s="37">
        <f t="shared" si="25"/>
        <v>0</v>
      </c>
      <c r="G77" s="4"/>
      <c r="H77" s="37">
        <f t="shared" si="19"/>
        <v>0</v>
      </c>
      <c r="I77" s="4"/>
      <c r="J77" s="37">
        <f t="shared" si="20"/>
        <v>0</v>
      </c>
      <c r="K77" s="4"/>
      <c r="L77" s="37">
        <f t="shared" si="21"/>
        <v>0</v>
      </c>
      <c r="M77" s="4"/>
      <c r="N77" s="37">
        <f t="shared" si="22"/>
        <v>0</v>
      </c>
      <c r="O77" s="4"/>
      <c r="P77" s="37">
        <f t="shared" si="23"/>
        <v>0</v>
      </c>
    </row>
    <row r="78" spans="1:16" ht="11.1" customHeight="1">
      <c r="A78" s="82" t="s">
        <v>192</v>
      </c>
      <c r="B78" s="82" t="s">
        <v>193</v>
      </c>
      <c r="C78" s="15">
        <f>'MG-90'!F78*'MG-90'!B$3</f>
        <v>0</v>
      </c>
      <c r="D78" s="33" t="str">
        <f t="shared" si="24"/>
        <v xml:space="preserve"> </v>
      </c>
      <c r="E78" s="4"/>
      <c r="F78" s="37">
        <f t="shared" si="25"/>
        <v>0</v>
      </c>
      <c r="G78" s="4"/>
      <c r="H78" s="37">
        <f t="shared" si="19"/>
        <v>0</v>
      </c>
      <c r="I78" s="4"/>
      <c r="J78" s="37">
        <f t="shared" si="20"/>
        <v>0</v>
      </c>
      <c r="K78" s="4"/>
      <c r="L78" s="37">
        <f t="shared" si="21"/>
        <v>0</v>
      </c>
      <c r="M78" s="4"/>
      <c r="N78" s="37">
        <f t="shared" si="22"/>
        <v>0</v>
      </c>
      <c r="O78" s="4"/>
      <c r="P78" s="37">
        <f t="shared" si="23"/>
        <v>0</v>
      </c>
    </row>
    <row r="79" spans="1:16" ht="11.1" customHeight="1">
      <c r="A79" s="82" t="s">
        <v>194</v>
      </c>
      <c r="B79" s="82" t="s">
        <v>195</v>
      </c>
      <c r="C79" s="15">
        <f>'MG-90'!F79*'MG-90'!B$3</f>
        <v>0</v>
      </c>
      <c r="D79" s="33" t="str">
        <f t="shared" si="24"/>
        <v xml:space="preserve"> </v>
      </c>
      <c r="E79" s="4"/>
      <c r="F79" s="37">
        <f t="shared" si="25"/>
        <v>0</v>
      </c>
      <c r="G79" s="4"/>
      <c r="H79" s="37">
        <f t="shared" si="19"/>
        <v>0</v>
      </c>
      <c r="I79" s="4"/>
      <c r="J79" s="37">
        <f t="shared" si="20"/>
        <v>0</v>
      </c>
      <c r="K79" s="4"/>
      <c r="L79" s="37">
        <f t="shared" si="21"/>
        <v>0</v>
      </c>
      <c r="M79" s="4"/>
      <c r="N79" s="37">
        <f t="shared" si="22"/>
        <v>0</v>
      </c>
      <c r="O79" s="4"/>
      <c r="P79" s="37">
        <f t="shared" si="23"/>
        <v>0</v>
      </c>
    </row>
    <row r="80" spans="1:16" ht="11.1" customHeight="1">
      <c r="A80" s="82" t="s">
        <v>196</v>
      </c>
      <c r="B80" s="82" t="s">
        <v>197</v>
      </c>
      <c r="C80" s="15">
        <f>'MG-90'!F80*'MG-90'!B$3</f>
        <v>0</v>
      </c>
      <c r="D80" s="33" t="str">
        <f t="shared" si="24"/>
        <v xml:space="preserve"> </v>
      </c>
      <c r="E80" s="4"/>
      <c r="F80" s="37">
        <f t="shared" si="25"/>
        <v>0</v>
      </c>
      <c r="G80" s="4"/>
      <c r="H80" s="37">
        <f t="shared" si="19"/>
        <v>0</v>
      </c>
      <c r="I80" s="4"/>
      <c r="J80" s="37">
        <f t="shared" si="20"/>
        <v>0</v>
      </c>
      <c r="K80" s="4"/>
      <c r="L80" s="37">
        <f t="shared" si="21"/>
        <v>0</v>
      </c>
      <c r="M80" s="4"/>
      <c r="N80" s="37">
        <f t="shared" si="22"/>
        <v>0</v>
      </c>
      <c r="O80" s="4"/>
      <c r="P80" s="37">
        <f t="shared" si="23"/>
        <v>0</v>
      </c>
    </row>
    <row r="81" spans="1:16" ht="11.1" customHeight="1">
      <c r="A81" s="82" t="s">
        <v>198</v>
      </c>
      <c r="B81" s="82" t="s">
        <v>199</v>
      </c>
      <c r="C81" s="15">
        <f>'MG-90'!F81*'MG-90'!B$3</f>
        <v>0</v>
      </c>
      <c r="D81" s="33" t="str">
        <f t="shared" si="24"/>
        <v xml:space="preserve"> </v>
      </c>
      <c r="E81" s="4"/>
      <c r="F81" s="37">
        <f t="shared" si="25"/>
        <v>0</v>
      </c>
      <c r="G81" s="4"/>
      <c r="H81" s="37">
        <f t="shared" si="19"/>
        <v>0</v>
      </c>
      <c r="I81" s="4"/>
      <c r="J81" s="37">
        <f t="shared" si="20"/>
        <v>0</v>
      </c>
      <c r="K81" s="4"/>
      <c r="L81" s="37">
        <f t="shared" si="21"/>
        <v>0</v>
      </c>
      <c r="M81" s="4"/>
      <c r="N81" s="37">
        <f t="shared" si="22"/>
        <v>0</v>
      </c>
      <c r="O81" s="4"/>
      <c r="P81" s="37">
        <f t="shared" si="23"/>
        <v>0</v>
      </c>
    </row>
    <row r="82" spans="1:16" ht="11.1" customHeight="1">
      <c r="A82" s="82" t="s">
        <v>200</v>
      </c>
      <c r="B82" s="82" t="s">
        <v>201</v>
      </c>
      <c r="C82" s="15">
        <f>'MG-90'!F82*'MG-90'!B$3</f>
        <v>0</v>
      </c>
      <c r="D82" s="33" t="str">
        <f t="shared" si="24"/>
        <v xml:space="preserve"> </v>
      </c>
      <c r="E82" s="4"/>
      <c r="F82" s="37">
        <f t="shared" si="25"/>
        <v>0</v>
      </c>
      <c r="G82" s="4"/>
      <c r="H82" s="37">
        <f t="shared" si="19"/>
        <v>0</v>
      </c>
      <c r="I82" s="4"/>
      <c r="J82" s="37">
        <f t="shared" si="20"/>
        <v>0</v>
      </c>
      <c r="K82" s="4"/>
      <c r="L82" s="37">
        <f t="shared" si="21"/>
        <v>0</v>
      </c>
      <c r="M82" s="4"/>
      <c r="N82" s="37">
        <f t="shared" si="22"/>
        <v>0</v>
      </c>
      <c r="O82" s="4"/>
      <c r="P82" s="37">
        <f t="shared" si="23"/>
        <v>0</v>
      </c>
    </row>
    <row r="83" spans="1:16" ht="11.1" customHeight="1">
      <c r="A83" s="82" t="s">
        <v>202</v>
      </c>
      <c r="B83" s="82" t="s">
        <v>203</v>
      </c>
      <c r="C83" s="14"/>
      <c r="D83" s="39" t="str">
        <f>IF(OR(ISBLANK(C83),C83=0)," ",C83/C$104*100)</f>
        <v xml:space="preserve"> </v>
      </c>
      <c r="E83" s="30"/>
      <c r="F83" s="31">
        <f t="shared" ref="F83:F103" si="26">E83</f>
        <v>0</v>
      </c>
      <c r="G83" s="30"/>
      <c r="H83" s="31">
        <f t="shared" si="19"/>
        <v>0</v>
      </c>
      <c r="I83" s="30"/>
      <c r="J83" s="31">
        <f t="shared" si="20"/>
        <v>0</v>
      </c>
      <c r="K83" s="30"/>
      <c r="L83" s="31">
        <f t="shared" si="21"/>
        <v>0</v>
      </c>
      <c r="M83" s="30"/>
      <c r="N83" s="31">
        <f t="shared" si="22"/>
        <v>0</v>
      </c>
      <c r="O83" s="30"/>
      <c r="P83" s="31">
        <f t="shared" si="23"/>
        <v>0</v>
      </c>
    </row>
    <row r="84" spans="1:16" ht="11.1" customHeight="1">
      <c r="A84" s="82" t="s">
        <v>204</v>
      </c>
      <c r="B84" s="82" t="s">
        <v>205</v>
      </c>
      <c r="C84" s="15">
        <f>'MG-90'!F84*'MG-90'!B$3</f>
        <v>0</v>
      </c>
      <c r="D84" s="33" t="str">
        <f>IF(OR(ISBLANK(C84),C84=0)," ",C84/C$178*100)</f>
        <v xml:space="preserve"> </v>
      </c>
      <c r="E84" s="4"/>
      <c r="F84" s="37">
        <f t="shared" si="26"/>
        <v>0</v>
      </c>
      <c r="G84" s="4"/>
      <c r="H84" s="37">
        <f t="shared" si="19"/>
        <v>0</v>
      </c>
      <c r="I84" s="4"/>
      <c r="J84" s="37">
        <f t="shared" si="20"/>
        <v>0</v>
      </c>
      <c r="K84" s="4"/>
      <c r="L84" s="37">
        <f t="shared" si="21"/>
        <v>0</v>
      </c>
      <c r="M84" s="4"/>
      <c r="N84" s="37">
        <f t="shared" si="22"/>
        <v>0</v>
      </c>
      <c r="O84" s="4"/>
      <c r="P84" s="37">
        <f t="shared" si="23"/>
        <v>0</v>
      </c>
    </row>
    <row r="85" spans="1:16" ht="11.1" customHeight="1">
      <c r="A85" s="82" t="s">
        <v>206</v>
      </c>
      <c r="B85" s="82" t="s">
        <v>207</v>
      </c>
      <c r="C85" s="15">
        <f>'MG-90'!F85*'MG-90'!B$3</f>
        <v>0</v>
      </c>
      <c r="D85" s="33" t="str">
        <f>IF(OR(ISBLANK(C85),C85=0)," ",C85/C$178*100)</f>
        <v xml:space="preserve"> </v>
      </c>
      <c r="E85" s="4"/>
      <c r="F85" s="37">
        <f t="shared" si="26"/>
        <v>0</v>
      </c>
      <c r="G85" s="4"/>
      <c r="H85" s="37">
        <f t="shared" si="19"/>
        <v>0</v>
      </c>
      <c r="I85" s="4"/>
      <c r="J85" s="37">
        <f t="shared" si="20"/>
        <v>0</v>
      </c>
      <c r="K85" s="4"/>
      <c r="L85" s="37">
        <f t="shared" si="21"/>
        <v>0</v>
      </c>
      <c r="M85" s="4"/>
      <c r="N85" s="37">
        <f t="shared" si="22"/>
        <v>0</v>
      </c>
      <c r="O85" s="4"/>
      <c r="P85" s="37">
        <f t="shared" si="23"/>
        <v>0</v>
      </c>
    </row>
    <row r="86" spans="1:16" ht="11.1" customHeight="1">
      <c r="A86" s="82" t="s">
        <v>208</v>
      </c>
      <c r="B86" s="82" t="s">
        <v>209</v>
      </c>
      <c r="C86" s="14"/>
      <c r="D86" s="39" t="str">
        <f>IF(OR(ISBLANK(C86),C86=0)," ",C86/C$104*100)</f>
        <v xml:space="preserve"> </v>
      </c>
      <c r="E86" s="30"/>
      <c r="F86" s="31">
        <f t="shared" si="26"/>
        <v>0</v>
      </c>
      <c r="G86" s="30"/>
      <c r="H86" s="31">
        <f t="shared" si="19"/>
        <v>0</v>
      </c>
      <c r="I86" s="30"/>
      <c r="J86" s="31">
        <f t="shared" si="20"/>
        <v>0</v>
      </c>
      <c r="K86" s="30"/>
      <c r="L86" s="31">
        <f t="shared" si="21"/>
        <v>0</v>
      </c>
      <c r="M86" s="30"/>
      <c r="N86" s="31">
        <f t="shared" si="22"/>
        <v>0</v>
      </c>
      <c r="O86" s="30"/>
      <c r="P86" s="31">
        <f t="shared" si="23"/>
        <v>0</v>
      </c>
    </row>
    <row r="87" spans="1:16" ht="11.1" customHeight="1">
      <c r="A87" s="82" t="s">
        <v>210</v>
      </c>
      <c r="B87" s="82" t="s">
        <v>211</v>
      </c>
      <c r="C87" s="14"/>
      <c r="D87" s="39" t="str">
        <f>IF(OR(ISBLANK(C87),C87=0)," ",C87/C$104*100)</f>
        <v xml:space="preserve"> </v>
      </c>
      <c r="E87" s="30"/>
      <c r="F87" s="31">
        <f t="shared" si="26"/>
        <v>0</v>
      </c>
      <c r="G87" s="30"/>
      <c r="H87" s="31">
        <f t="shared" si="19"/>
        <v>0</v>
      </c>
      <c r="I87" s="30"/>
      <c r="J87" s="31">
        <f t="shared" si="20"/>
        <v>0</v>
      </c>
      <c r="K87" s="30"/>
      <c r="L87" s="31">
        <f t="shared" si="21"/>
        <v>0</v>
      </c>
      <c r="M87" s="30"/>
      <c r="N87" s="31">
        <f t="shared" si="22"/>
        <v>0</v>
      </c>
      <c r="O87" s="30"/>
      <c r="P87" s="31">
        <f t="shared" si="23"/>
        <v>0</v>
      </c>
    </row>
    <row r="88" spans="1:16" ht="11.1" customHeight="1">
      <c r="A88" s="82" t="s">
        <v>212</v>
      </c>
      <c r="B88" s="82" t="s">
        <v>213</v>
      </c>
      <c r="C88" s="15">
        <f>'MG-90'!F88*'MG-90'!B$3</f>
        <v>0</v>
      </c>
      <c r="D88" s="33" t="str">
        <f>IF(OR(ISBLANK(C88),C88=0)," ",C88/C$178*100)</f>
        <v xml:space="preserve"> </v>
      </c>
      <c r="E88" s="4"/>
      <c r="F88" s="37">
        <f t="shared" si="26"/>
        <v>0</v>
      </c>
      <c r="G88" s="4"/>
      <c r="H88" s="37">
        <f t="shared" si="19"/>
        <v>0</v>
      </c>
      <c r="I88" s="4"/>
      <c r="J88" s="37">
        <f t="shared" si="20"/>
        <v>0</v>
      </c>
      <c r="K88" s="4"/>
      <c r="L88" s="37">
        <f t="shared" si="21"/>
        <v>0</v>
      </c>
      <c r="M88" s="4"/>
      <c r="N88" s="37">
        <f t="shared" si="22"/>
        <v>0</v>
      </c>
      <c r="O88" s="4"/>
      <c r="P88" s="37">
        <f t="shared" si="23"/>
        <v>0</v>
      </c>
    </row>
    <row r="89" spans="1:16" ht="11.1" customHeight="1">
      <c r="A89" s="82" t="s">
        <v>215</v>
      </c>
      <c r="B89" s="82" t="s">
        <v>216</v>
      </c>
      <c r="C89" s="14"/>
      <c r="D89" s="39" t="str">
        <f>IF(OR(ISBLANK(C89),C89=0)," ",C89/C$104*100)</f>
        <v xml:space="preserve"> </v>
      </c>
      <c r="E89" s="30"/>
      <c r="F89" s="31">
        <f t="shared" si="26"/>
        <v>0</v>
      </c>
      <c r="G89" s="30"/>
      <c r="H89" s="31">
        <f t="shared" si="19"/>
        <v>0</v>
      </c>
      <c r="I89" s="30"/>
      <c r="J89" s="31">
        <f t="shared" si="20"/>
        <v>0</v>
      </c>
      <c r="K89" s="30"/>
      <c r="L89" s="31">
        <f t="shared" si="21"/>
        <v>0</v>
      </c>
      <c r="M89" s="30"/>
      <c r="N89" s="31">
        <f t="shared" si="22"/>
        <v>0</v>
      </c>
      <c r="O89" s="30"/>
      <c r="P89" s="31">
        <f t="shared" si="23"/>
        <v>0</v>
      </c>
    </row>
    <row r="90" spans="1:16" ht="11.1" customHeight="1">
      <c r="A90" s="82" t="s">
        <v>217</v>
      </c>
      <c r="B90" s="82" t="s">
        <v>218</v>
      </c>
      <c r="C90" s="15">
        <f>'MG-90'!F90*'MG-90'!B$3</f>
        <v>0</v>
      </c>
      <c r="D90" s="33" t="str">
        <f>IF(OR(ISBLANK(C90),C90=0)," ",C90/C$178*100)</f>
        <v xml:space="preserve"> </v>
      </c>
      <c r="E90" s="4"/>
      <c r="F90" s="37">
        <f t="shared" si="26"/>
        <v>0</v>
      </c>
      <c r="G90" s="4"/>
      <c r="H90" s="37">
        <f t="shared" si="19"/>
        <v>0</v>
      </c>
      <c r="I90" s="4"/>
      <c r="J90" s="37">
        <f t="shared" si="20"/>
        <v>0</v>
      </c>
      <c r="K90" s="4"/>
      <c r="L90" s="37">
        <f t="shared" si="21"/>
        <v>0</v>
      </c>
      <c r="M90" s="4"/>
      <c r="N90" s="37">
        <f t="shared" si="22"/>
        <v>0</v>
      </c>
      <c r="O90" s="4"/>
      <c r="P90" s="37">
        <f t="shared" si="23"/>
        <v>0</v>
      </c>
    </row>
    <row r="91" spans="1:16" ht="11.1" customHeight="1">
      <c r="A91" s="82" t="s">
        <v>219</v>
      </c>
      <c r="B91" s="82" t="s">
        <v>220</v>
      </c>
      <c r="C91" s="14"/>
      <c r="D91" s="39" t="str">
        <f>IF(OR(ISBLANK(C91),C91=0)," ",C91/C$104*100)</f>
        <v xml:space="preserve"> </v>
      </c>
      <c r="E91" s="30"/>
      <c r="F91" s="31">
        <f t="shared" si="26"/>
        <v>0</v>
      </c>
      <c r="G91" s="30"/>
      <c r="H91" s="31">
        <f t="shared" si="19"/>
        <v>0</v>
      </c>
      <c r="I91" s="30"/>
      <c r="J91" s="31">
        <f t="shared" si="20"/>
        <v>0</v>
      </c>
      <c r="K91" s="30"/>
      <c r="L91" s="31">
        <f t="shared" si="21"/>
        <v>0</v>
      </c>
      <c r="M91" s="30"/>
      <c r="N91" s="31">
        <f t="shared" si="22"/>
        <v>0</v>
      </c>
      <c r="O91" s="30"/>
      <c r="P91" s="31">
        <f t="shared" si="23"/>
        <v>0</v>
      </c>
    </row>
    <row r="92" spans="1:16" ht="11.1" customHeight="1">
      <c r="A92" s="82" t="s">
        <v>221</v>
      </c>
      <c r="B92" s="82" t="s">
        <v>222</v>
      </c>
      <c r="C92" s="15">
        <f>'MG-90'!F92*'MG-90'!B$3</f>
        <v>0</v>
      </c>
      <c r="D92" s="33" t="str">
        <f>IF(OR(ISBLANK(C92),C92=0)," ",C92/C$178*100)</f>
        <v xml:space="preserve"> </v>
      </c>
      <c r="E92" s="4"/>
      <c r="F92" s="37">
        <f t="shared" si="26"/>
        <v>0</v>
      </c>
      <c r="G92" s="4"/>
      <c r="H92" s="37">
        <f t="shared" si="19"/>
        <v>0</v>
      </c>
      <c r="I92" s="4"/>
      <c r="J92" s="37">
        <f t="shared" si="20"/>
        <v>0</v>
      </c>
      <c r="K92" s="4"/>
      <c r="L92" s="37">
        <f t="shared" si="21"/>
        <v>0</v>
      </c>
      <c r="M92" s="4"/>
      <c r="N92" s="37">
        <f t="shared" si="22"/>
        <v>0</v>
      </c>
      <c r="O92" s="4"/>
      <c r="P92" s="37">
        <f t="shared" si="23"/>
        <v>0</v>
      </c>
    </row>
    <row r="93" spans="1:16" ht="11.1" customHeight="1">
      <c r="A93" s="82" t="s">
        <v>223</v>
      </c>
      <c r="B93" s="82" t="s">
        <v>224</v>
      </c>
      <c r="C93" s="14"/>
      <c r="D93" s="39" t="str">
        <f>IF(OR(ISBLANK(C93),C93=0)," ",C93/C$104*100)</f>
        <v xml:space="preserve"> </v>
      </c>
      <c r="E93" s="30"/>
      <c r="F93" s="31">
        <f t="shared" si="26"/>
        <v>0</v>
      </c>
      <c r="G93" s="30"/>
      <c r="H93" s="31">
        <f t="shared" si="19"/>
        <v>0</v>
      </c>
      <c r="I93" s="30"/>
      <c r="J93" s="31">
        <f t="shared" si="20"/>
        <v>0</v>
      </c>
      <c r="K93" s="30"/>
      <c r="L93" s="31">
        <f t="shared" si="21"/>
        <v>0</v>
      </c>
      <c r="M93" s="30"/>
      <c r="N93" s="31">
        <f t="shared" si="22"/>
        <v>0</v>
      </c>
      <c r="O93" s="30"/>
      <c r="P93" s="31">
        <f t="shared" si="23"/>
        <v>0</v>
      </c>
    </row>
    <row r="94" spans="1:16" ht="11.1" customHeight="1">
      <c r="A94" s="82" t="s">
        <v>225</v>
      </c>
      <c r="B94" s="82" t="s">
        <v>226</v>
      </c>
      <c r="C94" s="15">
        <f>'MG-90'!F94*'MG-90'!B$3</f>
        <v>0</v>
      </c>
      <c r="D94" s="33" t="str">
        <f>IF(OR(ISBLANK(C94),C94=0)," ",C94/C$178*100)</f>
        <v xml:space="preserve"> </v>
      </c>
      <c r="E94" s="4"/>
      <c r="F94" s="37">
        <f t="shared" si="26"/>
        <v>0</v>
      </c>
      <c r="G94" s="4"/>
      <c r="H94" s="37">
        <f t="shared" si="19"/>
        <v>0</v>
      </c>
      <c r="I94" s="4"/>
      <c r="J94" s="37">
        <f t="shared" si="20"/>
        <v>0</v>
      </c>
      <c r="K94" s="4"/>
      <c r="L94" s="37">
        <f t="shared" si="21"/>
        <v>0</v>
      </c>
      <c r="M94" s="4"/>
      <c r="N94" s="37">
        <f t="shared" si="22"/>
        <v>0</v>
      </c>
      <c r="O94" s="4"/>
      <c r="P94" s="37">
        <f t="shared" si="23"/>
        <v>0</v>
      </c>
    </row>
    <row r="95" spans="1:16" ht="11.1" customHeight="1">
      <c r="A95" s="82" t="s">
        <v>227</v>
      </c>
      <c r="B95" s="82" t="s">
        <v>228</v>
      </c>
      <c r="C95" s="14"/>
      <c r="D95" s="39" t="str">
        <f>IF(OR(ISBLANK(C95),C95=0)," ",C95/C$104*100)</f>
        <v xml:space="preserve"> </v>
      </c>
      <c r="E95" s="30"/>
      <c r="F95" s="31">
        <f t="shared" si="26"/>
        <v>0</v>
      </c>
      <c r="G95" s="30"/>
      <c r="H95" s="31">
        <f t="shared" si="19"/>
        <v>0</v>
      </c>
      <c r="I95" s="30"/>
      <c r="J95" s="31">
        <f t="shared" si="20"/>
        <v>0</v>
      </c>
      <c r="K95" s="30"/>
      <c r="L95" s="31">
        <f t="shared" si="21"/>
        <v>0</v>
      </c>
      <c r="M95" s="30"/>
      <c r="N95" s="31">
        <f t="shared" si="22"/>
        <v>0</v>
      </c>
      <c r="O95" s="30"/>
      <c r="P95" s="31">
        <f t="shared" si="23"/>
        <v>0</v>
      </c>
    </row>
    <row r="96" spans="1:16" ht="11.1" customHeight="1">
      <c r="A96" s="82" t="s">
        <v>229</v>
      </c>
      <c r="B96" s="82" t="s">
        <v>230</v>
      </c>
      <c r="C96" s="15">
        <f>'MG-90'!F96*'MG-90'!B$3</f>
        <v>0</v>
      </c>
      <c r="D96" s="33" t="str">
        <f>IF(OR(ISBLANK(C96),C96=0)," ",C96/C$178*100)</f>
        <v xml:space="preserve"> </v>
      </c>
      <c r="E96" s="4"/>
      <c r="F96" s="37">
        <f t="shared" si="26"/>
        <v>0</v>
      </c>
      <c r="G96" s="4"/>
      <c r="H96" s="37">
        <f t="shared" si="19"/>
        <v>0</v>
      </c>
      <c r="I96" s="4"/>
      <c r="J96" s="37">
        <f t="shared" si="20"/>
        <v>0</v>
      </c>
      <c r="K96" s="4"/>
      <c r="L96" s="37">
        <f t="shared" si="21"/>
        <v>0</v>
      </c>
      <c r="M96" s="4"/>
      <c r="N96" s="37">
        <f t="shared" si="22"/>
        <v>0</v>
      </c>
      <c r="O96" s="4"/>
      <c r="P96" s="37">
        <f t="shared" si="23"/>
        <v>0</v>
      </c>
    </row>
    <row r="97" spans="1:16" ht="11.1" customHeight="1">
      <c r="A97" s="82" t="s">
        <v>231</v>
      </c>
      <c r="B97" s="82" t="s">
        <v>232</v>
      </c>
      <c r="C97" s="14"/>
      <c r="D97" s="39" t="str">
        <f>IF(OR(ISBLANK(C97),C97=0)," ",C97/C$104*100)</f>
        <v xml:space="preserve"> </v>
      </c>
      <c r="E97" s="30"/>
      <c r="F97" s="31">
        <f t="shared" si="26"/>
        <v>0</v>
      </c>
      <c r="G97" s="30"/>
      <c r="H97" s="31">
        <f t="shared" si="19"/>
        <v>0</v>
      </c>
      <c r="I97" s="30"/>
      <c r="J97" s="31">
        <f t="shared" si="20"/>
        <v>0</v>
      </c>
      <c r="K97" s="30"/>
      <c r="L97" s="31">
        <f t="shared" si="21"/>
        <v>0</v>
      </c>
      <c r="M97" s="30"/>
      <c r="N97" s="31">
        <f t="shared" si="22"/>
        <v>0</v>
      </c>
      <c r="O97" s="30"/>
      <c r="P97" s="31">
        <f t="shared" si="23"/>
        <v>0</v>
      </c>
    </row>
    <row r="98" spans="1:16" ht="11.1" customHeight="1">
      <c r="A98" s="82" t="s">
        <v>233</v>
      </c>
      <c r="B98" s="82" t="s">
        <v>234</v>
      </c>
      <c r="C98" s="15">
        <f>'MG-90'!F98*'MG-90'!B$3</f>
        <v>0</v>
      </c>
      <c r="D98" s="33" t="str">
        <f>IF(OR(ISBLANK(C98),C98=0)," ",C98/C$178*100)</f>
        <v xml:space="preserve"> </v>
      </c>
      <c r="E98" s="4"/>
      <c r="F98" s="37">
        <f t="shared" si="26"/>
        <v>0</v>
      </c>
      <c r="G98" s="4"/>
      <c r="H98" s="37">
        <f t="shared" si="19"/>
        <v>0</v>
      </c>
      <c r="I98" s="4"/>
      <c r="J98" s="37">
        <f t="shared" si="20"/>
        <v>0</v>
      </c>
      <c r="K98" s="4"/>
      <c r="L98" s="37">
        <f t="shared" si="21"/>
        <v>0</v>
      </c>
      <c r="M98" s="4"/>
      <c r="N98" s="37">
        <f t="shared" si="22"/>
        <v>0</v>
      </c>
      <c r="O98" s="4"/>
      <c r="P98" s="37">
        <f t="shared" si="23"/>
        <v>0</v>
      </c>
    </row>
    <row r="99" spans="1:16" ht="11.1" customHeight="1">
      <c r="A99" s="82" t="s">
        <v>235</v>
      </c>
      <c r="B99" s="82" t="s">
        <v>236</v>
      </c>
      <c r="C99" s="14"/>
      <c r="D99" s="39" t="str">
        <f>IF(OR(ISBLANK(C99),C99=0)," ",C99/C$104*100)</f>
        <v xml:space="preserve"> </v>
      </c>
      <c r="E99" s="30"/>
      <c r="F99" s="31">
        <f t="shared" si="26"/>
        <v>0</v>
      </c>
      <c r="G99" s="30"/>
      <c r="H99" s="31">
        <f t="shared" si="19"/>
        <v>0</v>
      </c>
      <c r="I99" s="30"/>
      <c r="J99" s="31">
        <f t="shared" si="20"/>
        <v>0</v>
      </c>
      <c r="K99" s="30"/>
      <c r="L99" s="31">
        <f t="shared" si="21"/>
        <v>0</v>
      </c>
      <c r="M99" s="30"/>
      <c r="N99" s="31">
        <f t="shared" si="22"/>
        <v>0</v>
      </c>
      <c r="O99" s="30"/>
      <c r="P99" s="31">
        <f t="shared" si="23"/>
        <v>0</v>
      </c>
    </row>
    <row r="100" spans="1:16" ht="11.1" customHeight="1">
      <c r="A100" s="82" t="s">
        <v>237</v>
      </c>
      <c r="B100" s="82" t="s">
        <v>238</v>
      </c>
      <c r="C100" s="15">
        <f>'MG-90'!F100*'MG-90'!B$3</f>
        <v>0</v>
      </c>
      <c r="D100" s="33" t="str">
        <f>IF(OR(ISBLANK(C100),C100=0)," ",C100/C$178*100)</f>
        <v xml:space="preserve"> </v>
      </c>
      <c r="E100" s="4"/>
      <c r="F100" s="37">
        <f t="shared" si="26"/>
        <v>0</v>
      </c>
      <c r="G100" s="4"/>
      <c r="H100" s="37">
        <f t="shared" si="19"/>
        <v>0</v>
      </c>
      <c r="I100" s="4"/>
      <c r="J100" s="37">
        <f t="shared" si="20"/>
        <v>0</v>
      </c>
      <c r="K100" s="4"/>
      <c r="L100" s="37">
        <f t="shared" si="21"/>
        <v>0</v>
      </c>
      <c r="M100" s="4"/>
      <c r="N100" s="37">
        <f t="shared" si="22"/>
        <v>0</v>
      </c>
      <c r="O100" s="4"/>
      <c r="P100" s="37">
        <f t="shared" si="23"/>
        <v>0</v>
      </c>
    </row>
    <row r="101" spans="1:16" ht="11.1" customHeight="1">
      <c r="A101" s="82" t="s">
        <v>239</v>
      </c>
      <c r="B101" s="82" t="s">
        <v>240</v>
      </c>
      <c r="C101" s="14"/>
      <c r="D101" s="39" t="str">
        <f>IF(OR(ISBLANK(C101),C101=0)," ",C101/C$104*100)</f>
        <v xml:space="preserve"> </v>
      </c>
      <c r="E101" s="30"/>
      <c r="F101" s="31">
        <f t="shared" si="26"/>
        <v>0</v>
      </c>
      <c r="G101" s="30"/>
      <c r="H101" s="31">
        <f t="shared" si="19"/>
        <v>0</v>
      </c>
      <c r="I101" s="30"/>
      <c r="J101" s="31">
        <f t="shared" si="20"/>
        <v>0</v>
      </c>
      <c r="K101" s="30"/>
      <c r="L101" s="31">
        <f t="shared" si="21"/>
        <v>0</v>
      </c>
      <c r="M101" s="30"/>
      <c r="N101" s="31">
        <f t="shared" si="22"/>
        <v>0</v>
      </c>
      <c r="O101" s="30"/>
      <c r="P101" s="31">
        <f t="shared" si="23"/>
        <v>0</v>
      </c>
    </row>
    <row r="102" spans="1:16" ht="11.1" customHeight="1">
      <c r="A102" s="82" t="s">
        <v>241</v>
      </c>
      <c r="B102" s="82" t="s">
        <v>242</v>
      </c>
      <c r="C102" s="15">
        <f>'MG-90'!F102*'MG-90'!B$3</f>
        <v>0</v>
      </c>
      <c r="D102" s="33" t="str">
        <f>IF(OR(ISBLANK(C102),C102=0)," ",C102/C$178*100)</f>
        <v xml:space="preserve"> </v>
      </c>
      <c r="E102" s="4"/>
      <c r="F102" s="37">
        <f t="shared" si="26"/>
        <v>0</v>
      </c>
      <c r="G102" s="4"/>
      <c r="H102" s="37">
        <f t="shared" si="19"/>
        <v>0</v>
      </c>
      <c r="I102" s="4"/>
      <c r="J102" s="37">
        <f t="shared" si="20"/>
        <v>0</v>
      </c>
      <c r="K102" s="4"/>
      <c r="L102" s="37">
        <f t="shared" si="21"/>
        <v>0</v>
      </c>
      <c r="M102" s="4"/>
      <c r="N102" s="37">
        <f t="shared" si="22"/>
        <v>0</v>
      </c>
      <c r="O102" s="4"/>
      <c r="P102" s="37">
        <f t="shared" si="23"/>
        <v>0</v>
      </c>
    </row>
    <row r="103" spans="1:16" ht="11.1" customHeight="1">
      <c r="A103" s="82" t="s">
        <v>243</v>
      </c>
      <c r="B103" s="82" t="s">
        <v>244</v>
      </c>
      <c r="C103" s="14"/>
      <c r="D103" s="39" t="str">
        <f>IF(OR(ISBLANK(C103),C103=0)," ",C103/C$104*100)</f>
        <v xml:space="preserve"> </v>
      </c>
      <c r="E103" s="30"/>
      <c r="F103" s="31">
        <f t="shared" si="26"/>
        <v>0</v>
      </c>
      <c r="G103" s="30"/>
      <c r="H103" s="31">
        <f t="shared" si="19"/>
        <v>0</v>
      </c>
      <c r="I103" s="30"/>
      <c r="J103" s="31">
        <f t="shared" si="20"/>
        <v>0</v>
      </c>
      <c r="K103" s="30"/>
      <c r="L103" s="31">
        <f t="shared" si="21"/>
        <v>0</v>
      </c>
      <c r="M103" s="30"/>
      <c r="N103" s="31">
        <f t="shared" si="22"/>
        <v>0</v>
      </c>
      <c r="O103" s="30"/>
      <c r="P103" s="31">
        <f t="shared" si="23"/>
        <v>0</v>
      </c>
    </row>
    <row r="104" spans="1:16" ht="11.1" customHeight="1">
      <c r="A104" s="82" t="s">
        <v>245</v>
      </c>
      <c r="B104" s="82" t="s">
        <v>246</v>
      </c>
      <c r="C104" s="15">
        <f>'MG-90'!F104*'MG-90'!B$3</f>
        <v>0</v>
      </c>
      <c r="D104" s="33" t="str">
        <f t="shared" ref="D104:D119" si="27">IF(OR(ISBLANK(C104),C104=0)," ",C104/C$178*100)</f>
        <v xml:space="preserve"> </v>
      </c>
      <c r="E104" s="4"/>
      <c r="F104" s="37">
        <f t="shared" ref="F104:F119" si="28">E104</f>
        <v>0</v>
      </c>
      <c r="G104" s="4"/>
      <c r="H104" s="37">
        <f t="shared" si="19"/>
        <v>0</v>
      </c>
      <c r="I104" s="4"/>
      <c r="J104" s="37">
        <f t="shared" si="20"/>
        <v>0</v>
      </c>
      <c r="K104" s="4"/>
      <c r="L104" s="37">
        <f t="shared" si="21"/>
        <v>0</v>
      </c>
      <c r="M104" s="4"/>
      <c r="N104" s="37">
        <f t="shared" si="22"/>
        <v>0</v>
      </c>
      <c r="O104" s="4"/>
      <c r="P104" s="37">
        <f t="shared" si="23"/>
        <v>0</v>
      </c>
    </row>
    <row r="105" spans="1:16" ht="11.1" customHeight="1">
      <c r="A105" s="82" t="s">
        <v>247</v>
      </c>
      <c r="B105" s="82" t="s">
        <v>248</v>
      </c>
      <c r="C105" s="15">
        <f>'MG-90'!F105*'MG-90'!B$3</f>
        <v>0</v>
      </c>
      <c r="D105" s="33" t="str">
        <f t="shared" si="27"/>
        <v xml:space="preserve"> </v>
      </c>
      <c r="E105" s="4"/>
      <c r="F105" s="37">
        <f t="shared" si="28"/>
        <v>0</v>
      </c>
      <c r="G105" s="4"/>
      <c r="H105" s="37">
        <f t="shared" si="19"/>
        <v>0</v>
      </c>
      <c r="I105" s="4"/>
      <c r="J105" s="37">
        <f t="shared" si="20"/>
        <v>0</v>
      </c>
      <c r="K105" s="4"/>
      <c r="L105" s="37">
        <f t="shared" si="21"/>
        <v>0</v>
      </c>
      <c r="M105" s="4"/>
      <c r="N105" s="37">
        <f t="shared" si="22"/>
        <v>0</v>
      </c>
      <c r="O105" s="4"/>
      <c r="P105" s="37">
        <f t="shared" si="23"/>
        <v>0</v>
      </c>
    </row>
    <row r="106" spans="1:16" ht="11.1" customHeight="1">
      <c r="A106" s="82" t="s">
        <v>249</v>
      </c>
      <c r="B106" s="82" t="s">
        <v>250</v>
      </c>
      <c r="C106" s="15">
        <f>'MG-90'!F106*'MG-90'!B$3</f>
        <v>0</v>
      </c>
      <c r="D106" s="33" t="str">
        <f t="shared" si="27"/>
        <v xml:space="preserve"> </v>
      </c>
      <c r="E106" s="4"/>
      <c r="F106" s="37">
        <f t="shared" si="28"/>
        <v>0</v>
      </c>
      <c r="G106" s="4"/>
      <c r="H106" s="37">
        <f t="shared" si="19"/>
        <v>0</v>
      </c>
      <c r="I106" s="4"/>
      <c r="J106" s="37">
        <f t="shared" si="20"/>
        <v>0</v>
      </c>
      <c r="K106" s="4"/>
      <c r="L106" s="37">
        <f t="shared" si="21"/>
        <v>0</v>
      </c>
      <c r="M106" s="4"/>
      <c r="N106" s="37">
        <f t="shared" si="22"/>
        <v>0</v>
      </c>
      <c r="O106" s="4"/>
      <c r="P106" s="37">
        <f t="shared" si="23"/>
        <v>0</v>
      </c>
    </row>
    <row r="107" spans="1:16" ht="11.1" customHeight="1">
      <c r="A107" s="82" t="s">
        <v>251</v>
      </c>
      <c r="B107" s="82" t="s">
        <v>252</v>
      </c>
      <c r="C107" s="15">
        <f>'MG-90'!F107*'MG-90'!B$3</f>
        <v>0</v>
      </c>
      <c r="D107" s="33" t="str">
        <f t="shared" si="27"/>
        <v xml:space="preserve"> </v>
      </c>
      <c r="E107" s="4"/>
      <c r="F107" s="37">
        <f t="shared" si="28"/>
        <v>0</v>
      </c>
      <c r="G107" s="4"/>
      <c r="H107" s="37">
        <f t="shared" si="19"/>
        <v>0</v>
      </c>
      <c r="I107" s="4"/>
      <c r="J107" s="37">
        <f t="shared" si="20"/>
        <v>0</v>
      </c>
      <c r="K107" s="4"/>
      <c r="L107" s="37">
        <f t="shared" si="21"/>
        <v>0</v>
      </c>
      <c r="M107" s="4"/>
      <c r="N107" s="37">
        <f t="shared" si="22"/>
        <v>0</v>
      </c>
      <c r="O107" s="4"/>
      <c r="P107" s="37">
        <f t="shared" si="23"/>
        <v>0</v>
      </c>
    </row>
    <row r="108" spans="1:16" ht="11.1" customHeight="1">
      <c r="A108" s="82" t="s">
        <v>253</v>
      </c>
      <c r="B108" s="82" t="s">
        <v>254</v>
      </c>
      <c r="C108" s="15">
        <f>'MG-90'!F108*'MG-90'!B$3</f>
        <v>0</v>
      </c>
      <c r="D108" s="33" t="str">
        <f t="shared" si="27"/>
        <v xml:space="preserve"> </v>
      </c>
      <c r="E108" s="4"/>
      <c r="F108" s="37">
        <f t="shared" si="28"/>
        <v>0</v>
      </c>
      <c r="G108" s="4"/>
      <c r="H108" s="37">
        <f t="shared" si="19"/>
        <v>0</v>
      </c>
      <c r="I108" s="4"/>
      <c r="J108" s="37">
        <f t="shared" si="20"/>
        <v>0</v>
      </c>
      <c r="K108" s="4"/>
      <c r="L108" s="37">
        <f t="shared" si="21"/>
        <v>0</v>
      </c>
      <c r="M108" s="4"/>
      <c r="N108" s="37">
        <f t="shared" si="22"/>
        <v>0</v>
      </c>
      <c r="O108" s="4"/>
      <c r="P108" s="37">
        <f t="shared" si="23"/>
        <v>0</v>
      </c>
    </row>
    <row r="109" spans="1:16" ht="11.1" customHeight="1">
      <c r="A109" s="82" t="s">
        <v>255</v>
      </c>
      <c r="B109" s="82" t="s">
        <v>256</v>
      </c>
      <c r="C109" s="15">
        <f>'MG-90'!F109*'MG-90'!B$3</f>
        <v>0</v>
      </c>
      <c r="D109" s="33" t="str">
        <f t="shared" si="27"/>
        <v xml:space="preserve"> </v>
      </c>
      <c r="E109" s="4"/>
      <c r="F109" s="37">
        <f t="shared" si="28"/>
        <v>0</v>
      </c>
      <c r="G109" s="4"/>
      <c r="H109" s="37">
        <f t="shared" si="19"/>
        <v>0</v>
      </c>
      <c r="I109" s="4"/>
      <c r="J109" s="37">
        <f t="shared" si="20"/>
        <v>0</v>
      </c>
      <c r="K109" s="4"/>
      <c r="L109" s="37">
        <f t="shared" si="21"/>
        <v>0</v>
      </c>
      <c r="M109" s="4"/>
      <c r="N109" s="37">
        <f t="shared" si="22"/>
        <v>0</v>
      </c>
      <c r="O109" s="4"/>
      <c r="P109" s="37">
        <f t="shared" si="23"/>
        <v>0</v>
      </c>
    </row>
    <row r="110" spans="1:16" ht="11.1" customHeight="1">
      <c r="A110" s="82" t="s">
        <v>257</v>
      </c>
      <c r="B110" s="82" t="s">
        <v>258</v>
      </c>
      <c r="C110" s="15">
        <f>'MG-90'!F110*'MG-90'!B$3</f>
        <v>0</v>
      </c>
      <c r="D110" s="33" t="str">
        <f t="shared" si="27"/>
        <v xml:space="preserve"> </v>
      </c>
      <c r="E110" s="4"/>
      <c r="F110" s="37">
        <f t="shared" si="28"/>
        <v>0</v>
      </c>
      <c r="G110" s="4"/>
      <c r="H110" s="37">
        <f t="shared" si="19"/>
        <v>0</v>
      </c>
      <c r="I110" s="4"/>
      <c r="J110" s="37">
        <f t="shared" si="20"/>
        <v>0</v>
      </c>
      <c r="K110" s="4"/>
      <c r="L110" s="37">
        <f t="shared" si="21"/>
        <v>0</v>
      </c>
      <c r="M110" s="4"/>
      <c r="N110" s="37">
        <f t="shared" si="22"/>
        <v>0</v>
      </c>
      <c r="O110" s="4"/>
      <c r="P110" s="37">
        <f t="shared" si="23"/>
        <v>0</v>
      </c>
    </row>
    <row r="111" spans="1:16" ht="11.1" customHeight="1">
      <c r="A111" s="82" t="s">
        <v>259</v>
      </c>
      <c r="B111" s="82" t="s">
        <v>260</v>
      </c>
      <c r="C111" s="15">
        <f>'MG-90'!F111*'MG-90'!B$3</f>
        <v>0</v>
      </c>
      <c r="D111" s="33" t="str">
        <f t="shared" si="27"/>
        <v xml:space="preserve"> </v>
      </c>
      <c r="E111" s="4"/>
      <c r="F111" s="37">
        <f t="shared" si="28"/>
        <v>0</v>
      </c>
      <c r="G111" s="4"/>
      <c r="H111" s="37">
        <f t="shared" si="19"/>
        <v>0</v>
      </c>
      <c r="I111" s="4"/>
      <c r="J111" s="37">
        <f t="shared" si="20"/>
        <v>0</v>
      </c>
      <c r="K111" s="4"/>
      <c r="L111" s="37">
        <f t="shared" si="21"/>
        <v>0</v>
      </c>
      <c r="M111" s="4"/>
      <c r="N111" s="37">
        <f t="shared" si="22"/>
        <v>0</v>
      </c>
      <c r="O111" s="4"/>
      <c r="P111" s="37">
        <f t="shared" si="23"/>
        <v>0</v>
      </c>
    </row>
    <row r="112" spans="1:16" ht="11.1" customHeight="1">
      <c r="A112" s="82" t="s">
        <v>261</v>
      </c>
      <c r="B112" s="82" t="s">
        <v>262</v>
      </c>
      <c r="C112" s="15">
        <f>'MG-90'!F112*'MG-90'!B$3</f>
        <v>0</v>
      </c>
      <c r="D112" s="33" t="str">
        <f t="shared" si="27"/>
        <v xml:space="preserve"> </v>
      </c>
      <c r="E112" s="4"/>
      <c r="F112" s="37">
        <f t="shared" si="28"/>
        <v>0</v>
      </c>
      <c r="G112" s="4"/>
      <c r="H112" s="37">
        <f t="shared" si="19"/>
        <v>0</v>
      </c>
      <c r="I112" s="4"/>
      <c r="J112" s="37">
        <f t="shared" si="20"/>
        <v>0</v>
      </c>
      <c r="K112" s="4"/>
      <c r="L112" s="37">
        <f t="shared" si="21"/>
        <v>0</v>
      </c>
      <c r="M112" s="4"/>
      <c r="N112" s="37">
        <f t="shared" si="22"/>
        <v>0</v>
      </c>
      <c r="O112" s="4"/>
      <c r="P112" s="37">
        <f t="shared" si="23"/>
        <v>0</v>
      </c>
    </row>
    <row r="113" spans="1:16" ht="11.1" customHeight="1">
      <c r="A113" s="82" t="s">
        <v>263</v>
      </c>
      <c r="B113" s="82" t="s">
        <v>264</v>
      </c>
      <c r="C113" s="15">
        <f>'MG-90'!F113*'MG-90'!B$3</f>
        <v>0</v>
      </c>
      <c r="D113" s="33" t="str">
        <f t="shared" si="27"/>
        <v xml:space="preserve"> </v>
      </c>
      <c r="E113" s="4"/>
      <c r="F113" s="37">
        <f t="shared" si="28"/>
        <v>0</v>
      </c>
      <c r="G113" s="4"/>
      <c r="H113" s="37">
        <f t="shared" si="19"/>
        <v>0</v>
      </c>
      <c r="I113" s="4"/>
      <c r="J113" s="37">
        <f t="shared" si="20"/>
        <v>0</v>
      </c>
      <c r="K113" s="4"/>
      <c r="L113" s="37">
        <f t="shared" si="21"/>
        <v>0</v>
      </c>
      <c r="M113" s="4"/>
      <c r="N113" s="37">
        <f t="shared" si="22"/>
        <v>0</v>
      </c>
      <c r="O113" s="4"/>
      <c r="P113" s="37">
        <f t="shared" si="23"/>
        <v>0</v>
      </c>
    </row>
    <row r="114" spans="1:16" ht="11.1" customHeight="1">
      <c r="A114" s="82" t="s">
        <v>265</v>
      </c>
      <c r="B114" s="82" t="s">
        <v>266</v>
      </c>
      <c r="C114" s="15">
        <f>'MG-90'!F114*'MG-90'!B$3</f>
        <v>0</v>
      </c>
      <c r="D114" s="33" t="str">
        <f t="shared" si="27"/>
        <v xml:space="preserve"> </v>
      </c>
      <c r="E114" s="4"/>
      <c r="F114" s="37">
        <f t="shared" si="28"/>
        <v>0</v>
      </c>
      <c r="G114" s="4"/>
      <c r="H114" s="37">
        <f t="shared" si="19"/>
        <v>0</v>
      </c>
      <c r="I114" s="4"/>
      <c r="J114" s="37">
        <f t="shared" si="20"/>
        <v>0</v>
      </c>
      <c r="K114" s="4"/>
      <c r="L114" s="37">
        <f t="shared" si="21"/>
        <v>0</v>
      </c>
      <c r="M114" s="4"/>
      <c r="N114" s="37">
        <f t="shared" si="22"/>
        <v>0</v>
      </c>
      <c r="O114" s="4"/>
      <c r="P114" s="37">
        <f t="shared" si="23"/>
        <v>0</v>
      </c>
    </row>
    <row r="115" spans="1:16" ht="11.1" customHeight="1">
      <c r="A115" s="82" t="s">
        <v>267</v>
      </c>
      <c r="B115" s="82" t="s">
        <v>268</v>
      </c>
      <c r="C115" s="15">
        <f>'MG-90'!F115*'MG-90'!B$3</f>
        <v>0</v>
      </c>
      <c r="D115" s="33" t="str">
        <f t="shared" si="27"/>
        <v xml:space="preserve"> </v>
      </c>
      <c r="E115" s="4"/>
      <c r="F115" s="37">
        <f t="shared" si="28"/>
        <v>0</v>
      </c>
      <c r="G115" s="4"/>
      <c r="H115" s="37">
        <f t="shared" si="19"/>
        <v>0</v>
      </c>
      <c r="I115" s="4"/>
      <c r="J115" s="37">
        <f t="shared" si="20"/>
        <v>0</v>
      </c>
      <c r="K115" s="4"/>
      <c r="L115" s="37">
        <f t="shared" si="21"/>
        <v>0</v>
      </c>
      <c r="M115" s="4"/>
      <c r="N115" s="37">
        <f t="shared" si="22"/>
        <v>0</v>
      </c>
      <c r="O115" s="4"/>
      <c r="P115" s="37">
        <f t="shared" si="23"/>
        <v>0</v>
      </c>
    </row>
    <row r="116" spans="1:16" ht="11.1" customHeight="1">
      <c r="A116" s="82" t="s">
        <v>269</v>
      </c>
      <c r="B116" s="82" t="s">
        <v>270</v>
      </c>
      <c r="C116" s="15">
        <f>'MG-90'!F116*'MG-90'!B$3</f>
        <v>0</v>
      </c>
      <c r="D116" s="33" t="str">
        <f t="shared" si="27"/>
        <v xml:space="preserve"> </v>
      </c>
      <c r="E116" s="4"/>
      <c r="F116" s="37">
        <f t="shared" si="28"/>
        <v>0</v>
      </c>
      <c r="G116" s="4"/>
      <c r="H116" s="37">
        <f t="shared" si="19"/>
        <v>0</v>
      </c>
      <c r="I116" s="4"/>
      <c r="J116" s="37">
        <f t="shared" si="20"/>
        <v>0</v>
      </c>
      <c r="K116" s="4"/>
      <c r="L116" s="37">
        <f t="shared" si="21"/>
        <v>0</v>
      </c>
      <c r="M116" s="4"/>
      <c r="N116" s="37">
        <f t="shared" si="22"/>
        <v>0</v>
      </c>
      <c r="O116" s="4"/>
      <c r="P116" s="37">
        <f t="shared" si="23"/>
        <v>0</v>
      </c>
    </row>
    <row r="117" spans="1:16" ht="11.1" customHeight="1">
      <c r="A117" s="82" t="s">
        <v>271</v>
      </c>
      <c r="B117" s="82" t="s">
        <v>272</v>
      </c>
      <c r="C117" s="15">
        <f>'MG-90'!F117*'MG-90'!B$3</f>
        <v>0</v>
      </c>
      <c r="D117" s="33" t="str">
        <f t="shared" si="27"/>
        <v xml:space="preserve"> </v>
      </c>
      <c r="E117" s="4"/>
      <c r="F117" s="37">
        <f t="shared" si="28"/>
        <v>0</v>
      </c>
      <c r="G117" s="4"/>
      <c r="H117" s="37">
        <f t="shared" si="19"/>
        <v>0</v>
      </c>
      <c r="I117" s="4"/>
      <c r="J117" s="37">
        <f t="shared" si="20"/>
        <v>0</v>
      </c>
      <c r="K117" s="4"/>
      <c r="L117" s="37">
        <f t="shared" si="21"/>
        <v>0</v>
      </c>
      <c r="M117" s="4"/>
      <c r="N117" s="37">
        <f t="shared" si="22"/>
        <v>0</v>
      </c>
      <c r="O117" s="4"/>
      <c r="P117" s="37">
        <f t="shared" si="23"/>
        <v>0</v>
      </c>
    </row>
    <row r="118" spans="1:16" ht="11.1" customHeight="1">
      <c r="A118" s="82" t="s">
        <v>273</v>
      </c>
      <c r="B118" s="82" t="s">
        <v>274</v>
      </c>
      <c r="C118" s="15">
        <f>'MG-90'!F118*'MG-90'!B$3</f>
        <v>0</v>
      </c>
      <c r="D118" s="33" t="str">
        <f t="shared" si="27"/>
        <v xml:space="preserve"> </v>
      </c>
      <c r="E118" s="4"/>
      <c r="F118" s="37">
        <f t="shared" si="28"/>
        <v>0</v>
      </c>
      <c r="G118" s="4"/>
      <c r="H118" s="37">
        <f t="shared" si="19"/>
        <v>0</v>
      </c>
      <c r="I118" s="4"/>
      <c r="J118" s="37">
        <f t="shared" si="20"/>
        <v>0</v>
      </c>
      <c r="K118" s="4"/>
      <c r="L118" s="37">
        <f t="shared" si="21"/>
        <v>0</v>
      </c>
      <c r="M118" s="4"/>
      <c r="N118" s="37">
        <f t="shared" si="22"/>
        <v>0</v>
      </c>
      <c r="O118" s="4"/>
      <c r="P118" s="37">
        <f t="shared" si="23"/>
        <v>0</v>
      </c>
    </row>
    <row r="119" spans="1:16" ht="11.1" customHeight="1">
      <c r="A119" s="82" t="s">
        <v>275</v>
      </c>
      <c r="B119" s="82" t="s">
        <v>276</v>
      </c>
      <c r="C119" s="15">
        <f>'MG-90'!F119*'MG-90'!B$3</f>
        <v>0</v>
      </c>
      <c r="D119" s="33" t="str">
        <f t="shared" si="27"/>
        <v xml:space="preserve"> </v>
      </c>
      <c r="E119" s="4"/>
      <c r="F119" s="37">
        <f t="shared" si="28"/>
        <v>0</v>
      </c>
      <c r="G119" s="4"/>
      <c r="H119" s="37">
        <f t="shared" si="19"/>
        <v>0</v>
      </c>
      <c r="I119" s="4"/>
      <c r="J119" s="37">
        <f t="shared" si="20"/>
        <v>0</v>
      </c>
      <c r="K119" s="4"/>
      <c r="L119" s="37">
        <f t="shared" si="21"/>
        <v>0</v>
      </c>
      <c r="M119" s="4"/>
      <c r="N119" s="37">
        <f t="shared" si="22"/>
        <v>0</v>
      </c>
      <c r="O119" s="4"/>
      <c r="P119" s="37">
        <f t="shared" si="23"/>
        <v>0</v>
      </c>
    </row>
    <row r="120" spans="1:16" ht="11.1" customHeight="1">
      <c r="A120" s="82" t="s">
        <v>277</v>
      </c>
      <c r="B120" s="82" t="s">
        <v>278</v>
      </c>
      <c r="C120" s="14"/>
      <c r="D120" s="39" t="str">
        <f>IF(OR(ISBLANK(C120),C120=0)," ",C120/C$104*100)</f>
        <v xml:space="preserve"> </v>
      </c>
      <c r="E120" s="30"/>
      <c r="F120" s="31">
        <f t="shared" ref="F120:F151" si="29">E120</f>
        <v>0</v>
      </c>
      <c r="G120" s="30"/>
      <c r="H120" s="31">
        <f t="shared" si="19"/>
        <v>0</v>
      </c>
      <c r="I120" s="30"/>
      <c r="J120" s="31">
        <f t="shared" si="20"/>
        <v>0</v>
      </c>
      <c r="K120" s="30"/>
      <c r="L120" s="31">
        <f t="shared" si="21"/>
        <v>0</v>
      </c>
      <c r="M120" s="30"/>
      <c r="N120" s="31">
        <f t="shared" si="22"/>
        <v>0</v>
      </c>
      <c r="O120" s="30"/>
      <c r="P120" s="31">
        <f t="shared" si="23"/>
        <v>0</v>
      </c>
    </row>
    <row r="121" spans="1:16" ht="11.1" customHeight="1">
      <c r="A121" s="82" t="s">
        <v>279</v>
      </c>
      <c r="B121" s="82" t="s">
        <v>280</v>
      </c>
      <c r="C121" s="14"/>
      <c r="D121" s="39" t="str">
        <f>IF(OR(ISBLANK(C121),C121=0)," ",C121/C$104*100)</f>
        <v xml:space="preserve"> </v>
      </c>
      <c r="E121" s="30"/>
      <c r="F121" s="31">
        <f t="shared" si="29"/>
        <v>0</v>
      </c>
      <c r="G121" s="30"/>
      <c r="H121" s="31">
        <f t="shared" si="19"/>
        <v>0</v>
      </c>
      <c r="I121" s="30"/>
      <c r="J121" s="31">
        <f t="shared" si="20"/>
        <v>0</v>
      </c>
      <c r="K121" s="30"/>
      <c r="L121" s="31">
        <f t="shared" si="21"/>
        <v>0</v>
      </c>
      <c r="M121" s="30"/>
      <c r="N121" s="31">
        <f t="shared" si="22"/>
        <v>0</v>
      </c>
      <c r="O121" s="30"/>
      <c r="P121" s="31">
        <f t="shared" si="23"/>
        <v>0</v>
      </c>
    </row>
    <row r="122" spans="1:16" ht="11.1" customHeight="1">
      <c r="A122" s="82" t="s">
        <v>281</v>
      </c>
      <c r="B122" s="82" t="s">
        <v>282</v>
      </c>
      <c r="C122" s="15">
        <f>'MG-90'!F122*'MG-90'!B$3</f>
        <v>0</v>
      </c>
      <c r="D122" s="33" t="str">
        <f>IF(OR(ISBLANK(C122),C122=0)," ",C122/C$178*100)</f>
        <v xml:space="preserve"> </v>
      </c>
      <c r="E122" s="4"/>
      <c r="F122" s="37">
        <f t="shared" si="29"/>
        <v>0</v>
      </c>
      <c r="G122" s="4"/>
      <c r="H122" s="37">
        <f t="shared" si="19"/>
        <v>0</v>
      </c>
      <c r="I122" s="4"/>
      <c r="J122" s="37">
        <f t="shared" si="20"/>
        <v>0</v>
      </c>
      <c r="K122" s="4"/>
      <c r="L122" s="37">
        <f t="shared" si="21"/>
        <v>0</v>
      </c>
      <c r="M122" s="4"/>
      <c r="N122" s="37">
        <f t="shared" si="22"/>
        <v>0</v>
      </c>
      <c r="O122" s="4"/>
      <c r="P122" s="37">
        <f t="shared" si="23"/>
        <v>0</v>
      </c>
    </row>
    <row r="123" spans="1:16" ht="11.1" customHeight="1">
      <c r="A123" s="82" t="s">
        <v>283</v>
      </c>
      <c r="B123" s="82" t="s">
        <v>284</v>
      </c>
      <c r="C123" s="14"/>
      <c r="D123" s="39" t="str">
        <f>IF(OR(ISBLANK(C123),C123=0)," ",C123/C$104*100)</f>
        <v xml:space="preserve"> </v>
      </c>
      <c r="E123" s="30"/>
      <c r="F123" s="31">
        <f t="shared" si="29"/>
        <v>0</v>
      </c>
      <c r="G123" s="30"/>
      <c r="H123" s="31">
        <f t="shared" si="19"/>
        <v>0</v>
      </c>
      <c r="I123" s="30"/>
      <c r="J123" s="31">
        <f t="shared" si="20"/>
        <v>0</v>
      </c>
      <c r="K123" s="30"/>
      <c r="L123" s="31">
        <f t="shared" si="21"/>
        <v>0</v>
      </c>
      <c r="M123" s="30"/>
      <c r="N123" s="31">
        <f t="shared" si="22"/>
        <v>0</v>
      </c>
      <c r="O123" s="30"/>
      <c r="P123" s="31">
        <f t="shared" si="23"/>
        <v>0</v>
      </c>
    </row>
    <row r="124" spans="1:16" ht="11.1" customHeight="1">
      <c r="A124" s="82" t="s">
        <v>285</v>
      </c>
      <c r="B124" s="82" t="s">
        <v>286</v>
      </c>
      <c r="C124" s="14"/>
      <c r="D124" s="39" t="str">
        <f>IF(OR(ISBLANK(C124),C124=0)," ",C124/C$104*100)</f>
        <v xml:space="preserve"> </v>
      </c>
      <c r="E124" s="30"/>
      <c r="F124" s="31">
        <f t="shared" si="29"/>
        <v>0</v>
      </c>
      <c r="G124" s="30"/>
      <c r="H124" s="31">
        <f t="shared" si="19"/>
        <v>0</v>
      </c>
      <c r="I124" s="30"/>
      <c r="J124" s="31">
        <f t="shared" si="20"/>
        <v>0</v>
      </c>
      <c r="K124" s="30"/>
      <c r="L124" s="31">
        <f t="shared" si="21"/>
        <v>0</v>
      </c>
      <c r="M124" s="30"/>
      <c r="N124" s="31">
        <f t="shared" si="22"/>
        <v>0</v>
      </c>
      <c r="O124" s="30"/>
      <c r="P124" s="31">
        <f t="shared" si="23"/>
        <v>0</v>
      </c>
    </row>
    <row r="125" spans="1:16" ht="11.1" customHeight="1">
      <c r="A125" s="82" t="s">
        <v>287</v>
      </c>
      <c r="B125" s="82" t="s">
        <v>288</v>
      </c>
      <c r="C125" s="15">
        <f>'MG-90'!F125*'MG-90'!B$3</f>
        <v>0</v>
      </c>
      <c r="D125" s="33" t="str">
        <f>IF(OR(ISBLANK(C125),C125=0)," ",C125/C$178*100)</f>
        <v xml:space="preserve"> </v>
      </c>
      <c r="E125" s="4"/>
      <c r="F125" s="37">
        <f t="shared" si="29"/>
        <v>0</v>
      </c>
      <c r="G125" s="4"/>
      <c r="H125" s="37">
        <f t="shared" si="19"/>
        <v>0</v>
      </c>
      <c r="I125" s="4"/>
      <c r="J125" s="37">
        <f t="shared" si="20"/>
        <v>0</v>
      </c>
      <c r="K125" s="4"/>
      <c r="L125" s="37">
        <f t="shared" si="21"/>
        <v>0</v>
      </c>
      <c r="M125" s="4"/>
      <c r="N125" s="37">
        <f t="shared" si="22"/>
        <v>0</v>
      </c>
      <c r="O125" s="4"/>
      <c r="P125" s="37">
        <f t="shared" si="23"/>
        <v>0</v>
      </c>
    </row>
    <row r="126" spans="1:16" ht="11.1" customHeight="1">
      <c r="A126" s="82" t="s">
        <v>289</v>
      </c>
      <c r="B126" s="82" t="s">
        <v>290</v>
      </c>
      <c r="C126" s="15">
        <f>'MG-90'!F126*'MG-90'!B$3</f>
        <v>0</v>
      </c>
      <c r="D126" s="33" t="str">
        <f>IF(OR(ISBLANK(C126),C126=0)," ",C126/C$178*100)</f>
        <v xml:space="preserve"> </v>
      </c>
      <c r="E126" s="4"/>
      <c r="F126" s="37">
        <f t="shared" si="29"/>
        <v>0</v>
      </c>
      <c r="G126" s="4"/>
      <c r="H126" s="37">
        <f t="shared" si="19"/>
        <v>0</v>
      </c>
      <c r="I126" s="4"/>
      <c r="J126" s="37">
        <f t="shared" si="20"/>
        <v>0</v>
      </c>
      <c r="K126" s="4"/>
      <c r="L126" s="37">
        <f t="shared" si="21"/>
        <v>0</v>
      </c>
      <c r="M126" s="4"/>
      <c r="N126" s="37">
        <f t="shared" si="22"/>
        <v>0</v>
      </c>
      <c r="O126" s="4"/>
      <c r="P126" s="37">
        <f t="shared" si="23"/>
        <v>0</v>
      </c>
    </row>
    <row r="127" spans="1:16" ht="11.1" customHeight="1">
      <c r="A127" s="82" t="s">
        <v>291</v>
      </c>
      <c r="B127" s="82" t="s">
        <v>292</v>
      </c>
      <c r="C127" s="15">
        <f>'MG-90'!F127*'MG-90'!B$3</f>
        <v>0</v>
      </c>
      <c r="D127" s="33" t="str">
        <f>IF(OR(ISBLANK(C127),C127=0)," ",C127/C$178*100)</f>
        <v xml:space="preserve"> </v>
      </c>
      <c r="E127" s="4"/>
      <c r="F127" s="37">
        <f t="shared" si="29"/>
        <v>0</v>
      </c>
      <c r="G127" s="4"/>
      <c r="H127" s="37">
        <f t="shared" si="19"/>
        <v>0</v>
      </c>
      <c r="I127" s="4"/>
      <c r="J127" s="37">
        <f t="shared" si="20"/>
        <v>0</v>
      </c>
      <c r="K127" s="4"/>
      <c r="L127" s="37">
        <f t="shared" si="21"/>
        <v>0</v>
      </c>
      <c r="M127" s="4"/>
      <c r="N127" s="37">
        <f t="shared" si="22"/>
        <v>0</v>
      </c>
      <c r="O127" s="4"/>
      <c r="P127" s="37">
        <f t="shared" si="23"/>
        <v>0</v>
      </c>
    </row>
    <row r="128" spans="1:16" ht="11.1" customHeight="1">
      <c r="A128" s="82" t="s">
        <v>293</v>
      </c>
      <c r="B128" s="82" t="s">
        <v>294</v>
      </c>
      <c r="C128" s="15">
        <f>'MG-90'!F128*'MG-90'!B$3</f>
        <v>0</v>
      </c>
      <c r="D128" s="33" t="str">
        <f>IF(OR(ISBLANK(C128),C128=0)," ",C128/C$178*100)</f>
        <v xml:space="preserve"> </v>
      </c>
      <c r="E128" s="4"/>
      <c r="F128" s="37">
        <f t="shared" si="29"/>
        <v>0</v>
      </c>
      <c r="G128" s="4"/>
      <c r="H128" s="37">
        <f t="shared" si="19"/>
        <v>0</v>
      </c>
      <c r="I128" s="4"/>
      <c r="J128" s="37">
        <f t="shared" si="20"/>
        <v>0</v>
      </c>
      <c r="K128" s="4"/>
      <c r="L128" s="37">
        <f t="shared" si="21"/>
        <v>0</v>
      </c>
      <c r="M128" s="4"/>
      <c r="N128" s="37">
        <f t="shared" si="22"/>
        <v>0</v>
      </c>
      <c r="O128" s="4"/>
      <c r="P128" s="37">
        <f t="shared" si="23"/>
        <v>0</v>
      </c>
    </row>
    <row r="129" spans="1:16" ht="11.1" customHeight="1">
      <c r="A129" s="82" t="s">
        <v>295</v>
      </c>
      <c r="B129" s="82" t="s">
        <v>296</v>
      </c>
      <c r="C129" s="15">
        <f>'MG-90'!F129*'MG-90'!B$3</f>
        <v>0</v>
      </c>
      <c r="D129" s="33" t="str">
        <f>IF(OR(ISBLANK(C129),C129=0)," ",C129/C$178*100)</f>
        <v xml:space="preserve"> </v>
      </c>
      <c r="E129" s="4"/>
      <c r="F129" s="37">
        <f t="shared" si="29"/>
        <v>0</v>
      </c>
      <c r="G129" s="4"/>
      <c r="H129" s="37">
        <f t="shared" si="19"/>
        <v>0</v>
      </c>
      <c r="I129" s="4"/>
      <c r="J129" s="37">
        <f t="shared" si="20"/>
        <v>0</v>
      </c>
      <c r="K129" s="4"/>
      <c r="L129" s="37">
        <f t="shared" si="21"/>
        <v>0</v>
      </c>
      <c r="M129" s="4"/>
      <c r="N129" s="37">
        <f t="shared" si="22"/>
        <v>0</v>
      </c>
      <c r="O129" s="4"/>
      <c r="P129" s="37">
        <f t="shared" si="23"/>
        <v>0</v>
      </c>
    </row>
    <row r="130" spans="1:16" ht="11.1" customHeight="1">
      <c r="A130" s="82" t="s">
        <v>297</v>
      </c>
      <c r="B130" s="82" t="s">
        <v>298</v>
      </c>
      <c r="C130" s="14"/>
      <c r="D130" s="39" t="str">
        <f>IF(OR(ISBLANK(C130),C130=0)," ",C130/C$104*100)</f>
        <v xml:space="preserve"> </v>
      </c>
      <c r="E130" s="30"/>
      <c r="F130" s="31">
        <f t="shared" si="29"/>
        <v>0</v>
      </c>
      <c r="G130" s="30"/>
      <c r="H130" s="31">
        <f t="shared" si="19"/>
        <v>0</v>
      </c>
      <c r="I130" s="30"/>
      <c r="J130" s="31">
        <f t="shared" si="20"/>
        <v>0</v>
      </c>
      <c r="K130" s="30"/>
      <c r="L130" s="31">
        <f t="shared" si="21"/>
        <v>0</v>
      </c>
      <c r="M130" s="30"/>
      <c r="N130" s="31">
        <f t="shared" si="22"/>
        <v>0</v>
      </c>
      <c r="O130" s="30"/>
      <c r="P130" s="31">
        <f t="shared" si="23"/>
        <v>0</v>
      </c>
    </row>
    <row r="131" spans="1:16" ht="11.1" customHeight="1">
      <c r="A131" s="82" t="s">
        <v>299</v>
      </c>
      <c r="B131" s="82" t="s">
        <v>300</v>
      </c>
      <c r="C131" s="15">
        <f>'MG-90'!F131*'MG-90'!B$3</f>
        <v>0</v>
      </c>
      <c r="D131" s="33" t="str">
        <f>IF(OR(ISBLANK(C131),C131=0)," ",C131/C$178*100)</f>
        <v xml:space="preserve"> </v>
      </c>
      <c r="E131" s="4"/>
      <c r="F131" s="37">
        <f t="shared" si="29"/>
        <v>0</v>
      </c>
      <c r="G131" s="4"/>
      <c r="H131" s="37">
        <f t="shared" si="19"/>
        <v>0</v>
      </c>
      <c r="I131" s="4"/>
      <c r="J131" s="37">
        <f t="shared" si="20"/>
        <v>0</v>
      </c>
      <c r="K131" s="4"/>
      <c r="L131" s="37">
        <f t="shared" si="21"/>
        <v>0</v>
      </c>
      <c r="M131" s="4"/>
      <c r="N131" s="37">
        <f t="shared" si="22"/>
        <v>0</v>
      </c>
      <c r="O131" s="4"/>
      <c r="P131" s="37">
        <f t="shared" si="23"/>
        <v>0</v>
      </c>
    </row>
    <row r="132" spans="1:16" ht="11.1" customHeight="1">
      <c r="A132" s="82" t="s">
        <v>301</v>
      </c>
      <c r="B132" s="82" t="s">
        <v>302</v>
      </c>
      <c r="C132" s="14"/>
      <c r="D132" s="39" t="str">
        <f>IF(OR(ISBLANK(C132),C132=0)," ",C132/C$104*100)</f>
        <v xml:space="preserve"> </v>
      </c>
      <c r="E132" s="30"/>
      <c r="F132" s="31">
        <f t="shared" si="29"/>
        <v>0</v>
      </c>
      <c r="G132" s="30"/>
      <c r="H132" s="31">
        <f t="shared" si="19"/>
        <v>0</v>
      </c>
      <c r="I132" s="30"/>
      <c r="J132" s="31">
        <f t="shared" si="20"/>
        <v>0</v>
      </c>
      <c r="K132" s="30"/>
      <c r="L132" s="31">
        <f t="shared" si="21"/>
        <v>0</v>
      </c>
      <c r="M132" s="30"/>
      <c r="N132" s="31">
        <f t="shared" si="22"/>
        <v>0</v>
      </c>
      <c r="O132" s="30"/>
      <c r="P132" s="31">
        <f t="shared" si="23"/>
        <v>0</v>
      </c>
    </row>
    <row r="133" spans="1:16" ht="11.1" customHeight="1">
      <c r="A133" s="82" t="s">
        <v>303</v>
      </c>
      <c r="B133" s="82" t="s">
        <v>304</v>
      </c>
      <c r="C133" s="14"/>
      <c r="D133" s="39" t="str">
        <f>IF(OR(ISBLANK(C133),C133=0)," ",C133/C$104*100)</f>
        <v xml:space="preserve"> </v>
      </c>
      <c r="E133" s="30"/>
      <c r="F133" s="31">
        <f t="shared" si="29"/>
        <v>0</v>
      </c>
      <c r="G133" s="30"/>
      <c r="H133" s="31">
        <f t="shared" si="19"/>
        <v>0</v>
      </c>
      <c r="I133" s="30"/>
      <c r="J133" s="31">
        <f t="shared" si="20"/>
        <v>0</v>
      </c>
      <c r="K133" s="30"/>
      <c r="L133" s="31">
        <f t="shared" si="21"/>
        <v>0</v>
      </c>
      <c r="M133" s="30"/>
      <c r="N133" s="31">
        <f t="shared" si="22"/>
        <v>0</v>
      </c>
      <c r="O133" s="30"/>
      <c r="P133" s="31">
        <f t="shared" si="23"/>
        <v>0</v>
      </c>
    </row>
    <row r="134" spans="1:16" ht="11.1" customHeight="1">
      <c r="A134" s="82" t="s">
        <v>305</v>
      </c>
      <c r="B134" s="82" t="s">
        <v>306</v>
      </c>
      <c r="C134" s="15">
        <f>'MG-90'!F134*'MG-90'!B$3</f>
        <v>0</v>
      </c>
      <c r="D134" s="33" t="str">
        <f>IF(OR(ISBLANK(C134),C134=0)," ",C134/C$178*100)</f>
        <v xml:space="preserve"> </v>
      </c>
      <c r="E134" s="4"/>
      <c r="F134" s="37">
        <f t="shared" si="29"/>
        <v>0</v>
      </c>
      <c r="G134" s="4"/>
      <c r="H134" s="37">
        <f t="shared" si="19"/>
        <v>0</v>
      </c>
      <c r="I134" s="4"/>
      <c r="J134" s="37">
        <f t="shared" si="20"/>
        <v>0</v>
      </c>
      <c r="K134" s="4"/>
      <c r="L134" s="37">
        <f t="shared" si="21"/>
        <v>0</v>
      </c>
      <c r="M134" s="4"/>
      <c r="N134" s="37">
        <f t="shared" si="22"/>
        <v>0</v>
      </c>
      <c r="O134" s="4"/>
      <c r="P134" s="37">
        <f t="shared" si="23"/>
        <v>0</v>
      </c>
    </row>
    <row r="135" spans="1:16" ht="11.1" customHeight="1">
      <c r="A135" s="82" t="s">
        <v>307</v>
      </c>
      <c r="B135" s="82" t="s">
        <v>308</v>
      </c>
      <c r="C135" s="15">
        <f>'MG-90'!F135*'MG-90'!B$3</f>
        <v>0</v>
      </c>
      <c r="D135" s="33" t="str">
        <f>IF(OR(ISBLANK(C135),C135=0)," ",C135/C$178*100)</f>
        <v xml:space="preserve"> </v>
      </c>
      <c r="E135" s="4"/>
      <c r="F135" s="37">
        <f t="shared" si="29"/>
        <v>0</v>
      </c>
      <c r="G135" s="4"/>
      <c r="H135" s="37">
        <f t="shared" si="19"/>
        <v>0</v>
      </c>
      <c r="I135" s="4"/>
      <c r="J135" s="37">
        <f t="shared" si="20"/>
        <v>0</v>
      </c>
      <c r="K135" s="4"/>
      <c r="L135" s="37">
        <f t="shared" si="21"/>
        <v>0</v>
      </c>
      <c r="M135" s="4"/>
      <c r="N135" s="37">
        <f t="shared" si="22"/>
        <v>0</v>
      </c>
      <c r="O135" s="4"/>
      <c r="P135" s="37">
        <f t="shared" si="23"/>
        <v>0</v>
      </c>
    </row>
    <row r="136" spans="1:16" ht="11.1" customHeight="1">
      <c r="A136" s="82" t="s">
        <v>309</v>
      </c>
      <c r="B136" s="82" t="s">
        <v>310</v>
      </c>
      <c r="C136" s="15">
        <f>'MG-90'!F136*'MG-90'!B$3</f>
        <v>0</v>
      </c>
      <c r="D136" s="33" t="str">
        <f>IF(OR(ISBLANK(C136),C136=0)," ",C136/C$178*100)</f>
        <v xml:space="preserve"> </v>
      </c>
      <c r="E136" s="4"/>
      <c r="F136" s="37">
        <f t="shared" si="29"/>
        <v>0</v>
      </c>
      <c r="G136" s="4"/>
      <c r="H136" s="37">
        <f>F136+G136</f>
        <v>0</v>
      </c>
      <c r="I136" s="4"/>
      <c r="J136" s="37">
        <f>H136+I136</f>
        <v>0</v>
      </c>
      <c r="K136" s="4"/>
      <c r="L136" s="37">
        <f>J136+K136</f>
        <v>0</v>
      </c>
      <c r="M136" s="4"/>
      <c r="N136" s="37">
        <f>L136+M136</f>
        <v>0</v>
      </c>
      <c r="O136" s="4"/>
      <c r="P136" s="37">
        <f>N136+O136</f>
        <v>0</v>
      </c>
    </row>
    <row r="137" spans="1:16" ht="11.1" customHeight="1">
      <c r="A137" s="82" t="s">
        <v>311</v>
      </c>
      <c r="B137" s="82" t="s">
        <v>312</v>
      </c>
      <c r="C137" s="15">
        <f>'MG-90'!F137*'MG-90'!B$3</f>
        <v>0</v>
      </c>
      <c r="D137" s="33" t="str">
        <f>IF(OR(ISBLANK(C137),C137=0)," ",C137/C$178*100)</f>
        <v xml:space="preserve"> </v>
      </c>
      <c r="E137" s="4"/>
      <c r="F137" s="37">
        <f t="shared" si="29"/>
        <v>0</v>
      </c>
      <c r="G137" s="4"/>
      <c r="H137" s="37">
        <f>F137+G137</f>
        <v>0</v>
      </c>
      <c r="I137" s="4"/>
      <c r="J137" s="37">
        <f>H137+I137</f>
        <v>0</v>
      </c>
      <c r="K137" s="4"/>
      <c r="L137" s="37">
        <f>J137+K137</f>
        <v>0</v>
      </c>
      <c r="M137" s="4"/>
      <c r="N137" s="37">
        <f>L137+M137</f>
        <v>0</v>
      </c>
      <c r="O137" s="4"/>
      <c r="P137" s="37">
        <f>N137+O137</f>
        <v>0</v>
      </c>
    </row>
    <row r="138" spans="1:16" ht="11.1" customHeight="1">
      <c r="A138" s="82" t="s">
        <v>313</v>
      </c>
      <c r="B138" s="82" t="s">
        <v>314</v>
      </c>
      <c r="C138" s="14"/>
      <c r="D138" s="39" t="str">
        <f>IF(OR(ISBLANK(C138),C138=0)," ",C138/C$104*100)</f>
        <v xml:space="preserve"> </v>
      </c>
      <c r="E138" s="30"/>
      <c r="F138" s="31">
        <f t="shared" si="29"/>
        <v>0</v>
      </c>
      <c r="G138" s="30"/>
      <c r="H138" s="31">
        <f t="shared" ref="H138:H177" si="30">F138+G138</f>
        <v>0</v>
      </c>
      <c r="I138" s="30"/>
      <c r="J138" s="31">
        <f t="shared" ref="J138:J177" si="31">H138+I138</f>
        <v>0</v>
      </c>
      <c r="K138" s="30"/>
      <c r="L138" s="31">
        <f t="shared" ref="L138:L177" si="32">J138+K138</f>
        <v>0</v>
      </c>
      <c r="M138" s="30"/>
      <c r="N138" s="31">
        <f t="shared" ref="N138:N177" si="33">L138+M138</f>
        <v>0</v>
      </c>
      <c r="O138" s="30"/>
      <c r="P138" s="31">
        <f t="shared" ref="P138:P177" si="34">N138+O138</f>
        <v>0</v>
      </c>
    </row>
    <row r="139" spans="1:16" ht="11.1" customHeight="1">
      <c r="A139" s="82" t="s">
        <v>315</v>
      </c>
      <c r="B139" s="82" t="s">
        <v>306</v>
      </c>
      <c r="C139" s="15">
        <f>'MG-90'!F139*'MG-90'!B$3</f>
        <v>0</v>
      </c>
      <c r="D139" s="33" t="str">
        <f>IF(OR(ISBLANK(C139),C139=0)," ",C139/C$178*100)</f>
        <v xml:space="preserve"> </v>
      </c>
      <c r="E139" s="4"/>
      <c r="F139" s="37">
        <f t="shared" si="29"/>
        <v>0</v>
      </c>
      <c r="G139" s="4"/>
      <c r="H139" s="37">
        <f t="shared" si="30"/>
        <v>0</v>
      </c>
      <c r="I139" s="4"/>
      <c r="J139" s="37">
        <f t="shared" si="31"/>
        <v>0</v>
      </c>
      <c r="K139" s="4"/>
      <c r="L139" s="37">
        <f t="shared" si="32"/>
        <v>0</v>
      </c>
      <c r="M139" s="4"/>
      <c r="N139" s="37">
        <f t="shared" si="33"/>
        <v>0</v>
      </c>
      <c r="O139" s="4"/>
      <c r="P139" s="37">
        <f t="shared" si="34"/>
        <v>0</v>
      </c>
    </row>
    <row r="140" spans="1:16" ht="11.1" customHeight="1">
      <c r="A140" s="82" t="s">
        <v>316</v>
      </c>
      <c r="B140" s="82" t="s">
        <v>308</v>
      </c>
      <c r="C140" s="15">
        <f>'MG-90'!F140*'MG-90'!B$3</f>
        <v>0</v>
      </c>
      <c r="D140" s="33" t="str">
        <f>IF(OR(ISBLANK(C140),C140=0)," ",C140/C$178*100)</f>
        <v xml:space="preserve"> </v>
      </c>
      <c r="E140" s="4"/>
      <c r="F140" s="37">
        <f t="shared" si="29"/>
        <v>0</v>
      </c>
      <c r="G140" s="4"/>
      <c r="H140" s="37">
        <f t="shared" si="30"/>
        <v>0</v>
      </c>
      <c r="I140" s="4"/>
      <c r="J140" s="37">
        <f t="shared" si="31"/>
        <v>0</v>
      </c>
      <c r="K140" s="4"/>
      <c r="L140" s="37">
        <f t="shared" si="32"/>
        <v>0</v>
      </c>
      <c r="M140" s="4"/>
      <c r="N140" s="37">
        <f t="shared" si="33"/>
        <v>0</v>
      </c>
      <c r="O140" s="4"/>
      <c r="P140" s="37">
        <f t="shared" si="34"/>
        <v>0</v>
      </c>
    </row>
    <row r="141" spans="1:16" ht="11.1" customHeight="1">
      <c r="A141" s="82" t="s">
        <v>317</v>
      </c>
      <c r="B141" s="82" t="s">
        <v>310</v>
      </c>
      <c r="C141" s="15">
        <f>'MG-90'!F141*'MG-90'!B$3</f>
        <v>0</v>
      </c>
      <c r="D141" s="33" t="str">
        <f>IF(OR(ISBLANK(C141),C141=0)," ",C141/C$178*100)</f>
        <v xml:space="preserve"> </v>
      </c>
      <c r="E141" s="4"/>
      <c r="F141" s="37">
        <f t="shared" si="29"/>
        <v>0</v>
      </c>
      <c r="G141" s="4"/>
      <c r="H141" s="37">
        <f t="shared" si="30"/>
        <v>0</v>
      </c>
      <c r="I141" s="4"/>
      <c r="J141" s="37">
        <f t="shared" si="31"/>
        <v>0</v>
      </c>
      <c r="K141" s="4"/>
      <c r="L141" s="37">
        <f t="shared" si="32"/>
        <v>0</v>
      </c>
      <c r="M141" s="4"/>
      <c r="N141" s="37">
        <f t="shared" si="33"/>
        <v>0</v>
      </c>
      <c r="O141" s="4"/>
      <c r="P141" s="37">
        <f t="shared" si="34"/>
        <v>0</v>
      </c>
    </row>
    <row r="142" spans="1:16" ht="11.1" customHeight="1">
      <c r="A142" s="82" t="s">
        <v>318</v>
      </c>
      <c r="B142" s="82" t="s">
        <v>312</v>
      </c>
      <c r="C142" s="15">
        <f>'MG-90'!F142*'MG-90'!B$3</f>
        <v>0</v>
      </c>
      <c r="D142" s="33" t="str">
        <f>IF(OR(ISBLANK(C142),C142=0)," ",C142/C$178*100)</f>
        <v xml:space="preserve"> </v>
      </c>
      <c r="E142" s="4"/>
      <c r="F142" s="37">
        <f t="shared" si="29"/>
        <v>0</v>
      </c>
      <c r="G142" s="4"/>
      <c r="H142" s="37">
        <f t="shared" si="30"/>
        <v>0</v>
      </c>
      <c r="I142" s="4"/>
      <c r="J142" s="37">
        <f t="shared" si="31"/>
        <v>0</v>
      </c>
      <c r="K142" s="4"/>
      <c r="L142" s="37">
        <f t="shared" si="32"/>
        <v>0</v>
      </c>
      <c r="M142" s="4"/>
      <c r="N142" s="37">
        <f t="shared" si="33"/>
        <v>0</v>
      </c>
      <c r="O142" s="4"/>
      <c r="P142" s="37">
        <f t="shared" si="34"/>
        <v>0</v>
      </c>
    </row>
    <row r="143" spans="1:16" ht="11.1" customHeight="1">
      <c r="A143" s="82" t="s">
        <v>319</v>
      </c>
      <c r="B143" s="82" t="s">
        <v>320</v>
      </c>
      <c r="C143" s="15">
        <f>'MG-90'!F143*'MG-90'!B$3</f>
        <v>0</v>
      </c>
      <c r="D143" s="33" t="str">
        <f>IF(OR(ISBLANK(C143),C143=0)," ",C143/C$178*100)</f>
        <v xml:space="preserve"> </v>
      </c>
      <c r="E143" s="4"/>
      <c r="F143" s="37">
        <f t="shared" si="29"/>
        <v>0</v>
      </c>
      <c r="G143" s="4"/>
      <c r="H143" s="37">
        <f t="shared" si="30"/>
        <v>0</v>
      </c>
      <c r="I143" s="4"/>
      <c r="J143" s="37">
        <f t="shared" si="31"/>
        <v>0</v>
      </c>
      <c r="K143" s="4"/>
      <c r="L143" s="37">
        <f t="shared" si="32"/>
        <v>0</v>
      </c>
      <c r="M143" s="4"/>
      <c r="N143" s="37">
        <f t="shared" si="33"/>
        <v>0</v>
      </c>
      <c r="O143" s="4"/>
      <c r="P143" s="37">
        <f t="shared" si="34"/>
        <v>0</v>
      </c>
    </row>
    <row r="144" spans="1:16" ht="11.1" customHeight="1">
      <c r="A144" s="82" t="s">
        <v>321</v>
      </c>
      <c r="B144" s="82" t="s">
        <v>322</v>
      </c>
      <c r="C144" s="14"/>
      <c r="D144" s="39" t="str">
        <f>IF(OR(ISBLANK(C144),C144=0)," ",C144/C$104*100)</f>
        <v xml:space="preserve"> </v>
      </c>
      <c r="E144" s="30"/>
      <c r="F144" s="31">
        <f t="shared" si="29"/>
        <v>0</v>
      </c>
      <c r="G144" s="30"/>
      <c r="H144" s="31">
        <f t="shared" si="30"/>
        <v>0</v>
      </c>
      <c r="I144" s="30"/>
      <c r="J144" s="31">
        <f t="shared" si="31"/>
        <v>0</v>
      </c>
      <c r="K144" s="30"/>
      <c r="L144" s="31">
        <f t="shared" si="32"/>
        <v>0</v>
      </c>
      <c r="M144" s="30"/>
      <c r="N144" s="31">
        <f t="shared" si="33"/>
        <v>0</v>
      </c>
      <c r="O144" s="30"/>
      <c r="P144" s="31">
        <f t="shared" si="34"/>
        <v>0</v>
      </c>
    </row>
    <row r="145" spans="1:16" ht="11.1" customHeight="1">
      <c r="A145" s="82" t="s">
        <v>323</v>
      </c>
      <c r="B145" s="82" t="s">
        <v>324</v>
      </c>
      <c r="C145" s="15">
        <f>'MG-90'!F145*'MG-90'!B$3</f>
        <v>0</v>
      </c>
      <c r="D145" s="33" t="str">
        <f>IF(OR(ISBLANK(C145),C145=0)," ",C145/C$178*100)</f>
        <v xml:space="preserve"> </v>
      </c>
      <c r="E145" s="4"/>
      <c r="F145" s="37">
        <f t="shared" si="29"/>
        <v>0</v>
      </c>
      <c r="G145" s="4"/>
      <c r="H145" s="37">
        <f t="shared" si="30"/>
        <v>0</v>
      </c>
      <c r="I145" s="4"/>
      <c r="J145" s="37">
        <f t="shared" si="31"/>
        <v>0</v>
      </c>
      <c r="K145" s="4"/>
      <c r="L145" s="37">
        <f t="shared" si="32"/>
        <v>0</v>
      </c>
      <c r="M145" s="4"/>
      <c r="N145" s="37">
        <f t="shared" si="33"/>
        <v>0</v>
      </c>
      <c r="O145" s="4"/>
      <c r="P145" s="37">
        <f t="shared" si="34"/>
        <v>0</v>
      </c>
    </row>
    <row r="146" spans="1:16" ht="11.1" customHeight="1">
      <c r="A146" s="82" t="s">
        <v>325</v>
      </c>
      <c r="B146" s="82" t="s">
        <v>326</v>
      </c>
      <c r="C146" s="14"/>
      <c r="D146" s="39" t="str">
        <f>IF(OR(ISBLANK(C146),C146=0)," ",C146/C$104*100)</f>
        <v xml:space="preserve"> </v>
      </c>
      <c r="E146" s="30"/>
      <c r="F146" s="31">
        <f t="shared" si="29"/>
        <v>0</v>
      </c>
      <c r="G146" s="30"/>
      <c r="H146" s="31">
        <f t="shared" si="30"/>
        <v>0</v>
      </c>
      <c r="I146" s="30"/>
      <c r="J146" s="31">
        <f t="shared" si="31"/>
        <v>0</v>
      </c>
      <c r="K146" s="30"/>
      <c r="L146" s="31">
        <f t="shared" si="32"/>
        <v>0</v>
      </c>
      <c r="M146" s="30"/>
      <c r="N146" s="31">
        <f t="shared" si="33"/>
        <v>0</v>
      </c>
      <c r="O146" s="30"/>
      <c r="P146" s="31">
        <f t="shared" si="34"/>
        <v>0</v>
      </c>
    </row>
    <row r="147" spans="1:16" ht="11.1" customHeight="1">
      <c r="A147" s="82" t="s">
        <v>327</v>
      </c>
      <c r="B147" s="82" t="s">
        <v>328</v>
      </c>
      <c r="C147" s="14"/>
      <c r="D147" s="39" t="str">
        <f>IF(OR(ISBLANK(C147),C147=0)," ",C147/C$104*100)</f>
        <v xml:space="preserve"> </v>
      </c>
      <c r="E147" s="30"/>
      <c r="F147" s="31">
        <f t="shared" si="29"/>
        <v>0</v>
      </c>
      <c r="G147" s="30"/>
      <c r="H147" s="31">
        <f t="shared" si="30"/>
        <v>0</v>
      </c>
      <c r="I147" s="30"/>
      <c r="J147" s="31">
        <f t="shared" si="31"/>
        <v>0</v>
      </c>
      <c r="K147" s="30"/>
      <c r="L147" s="31">
        <f t="shared" si="32"/>
        <v>0</v>
      </c>
      <c r="M147" s="30"/>
      <c r="N147" s="31">
        <f t="shared" si="33"/>
        <v>0</v>
      </c>
      <c r="O147" s="30"/>
      <c r="P147" s="31">
        <f t="shared" si="34"/>
        <v>0</v>
      </c>
    </row>
    <row r="148" spans="1:16" ht="11.1" customHeight="1">
      <c r="A148" s="82" t="s">
        <v>329</v>
      </c>
      <c r="B148" s="82" t="s">
        <v>330</v>
      </c>
      <c r="C148" s="15">
        <f>'MG-90'!F148*'MG-90'!B$3</f>
        <v>0</v>
      </c>
      <c r="D148" s="33" t="str">
        <f>IF(OR(ISBLANK(C148),C148=0)," ",C148/C$178*100)</f>
        <v xml:space="preserve"> </v>
      </c>
      <c r="E148" s="4"/>
      <c r="F148" s="37">
        <f t="shared" si="29"/>
        <v>0</v>
      </c>
      <c r="G148" s="4"/>
      <c r="H148" s="37">
        <f t="shared" si="30"/>
        <v>0</v>
      </c>
      <c r="I148" s="4"/>
      <c r="J148" s="37">
        <f t="shared" si="31"/>
        <v>0</v>
      </c>
      <c r="K148" s="4"/>
      <c r="L148" s="37">
        <f t="shared" si="32"/>
        <v>0</v>
      </c>
      <c r="M148" s="4"/>
      <c r="N148" s="37">
        <f t="shared" si="33"/>
        <v>0</v>
      </c>
      <c r="O148" s="4"/>
      <c r="P148" s="37">
        <f t="shared" si="34"/>
        <v>0</v>
      </c>
    </row>
    <row r="149" spans="1:16" ht="11.1" customHeight="1">
      <c r="A149" s="82" t="s">
        <v>331</v>
      </c>
      <c r="B149" s="82" t="s">
        <v>332</v>
      </c>
      <c r="C149" s="14"/>
      <c r="D149" s="39" t="str">
        <f>IF(OR(ISBLANK(C149),C149=0)," ",C149/C$104*100)</f>
        <v xml:space="preserve"> </v>
      </c>
      <c r="E149" s="30"/>
      <c r="F149" s="31">
        <f t="shared" si="29"/>
        <v>0</v>
      </c>
      <c r="G149" s="30"/>
      <c r="H149" s="31">
        <f t="shared" si="30"/>
        <v>0</v>
      </c>
      <c r="I149" s="30"/>
      <c r="J149" s="31">
        <f t="shared" si="31"/>
        <v>0</v>
      </c>
      <c r="K149" s="30"/>
      <c r="L149" s="31">
        <f t="shared" si="32"/>
        <v>0</v>
      </c>
      <c r="M149" s="30"/>
      <c r="N149" s="31">
        <f t="shared" si="33"/>
        <v>0</v>
      </c>
      <c r="O149" s="30"/>
      <c r="P149" s="31">
        <f t="shared" si="34"/>
        <v>0</v>
      </c>
    </row>
    <row r="150" spans="1:16" ht="11.1" customHeight="1">
      <c r="A150" s="82" t="s">
        <v>333</v>
      </c>
      <c r="B150" s="82" t="s">
        <v>334</v>
      </c>
      <c r="C150" s="15">
        <f>'MG-90'!F150*'MG-90'!B$3</f>
        <v>0</v>
      </c>
      <c r="D150" s="33" t="str">
        <f>IF(OR(ISBLANK(C150),C150=0)," ",C150/C$178*100)</f>
        <v xml:space="preserve"> </v>
      </c>
      <c r="E150" s="4"/>
      <c r="F150" s="37">
        <f t="shared" si="29"/>
        <v>0</v>
      </c>
      <c r="G150" s="4"/>
      <c r="H150" s="37">
        <f t="shared" si="30"/>
        <v>0</v>
      </c>
      <c r="I150" s="4"/>
      <c r="J150" s="37">
        <f t="shared" si="31"/>
        <v>0</v>
      </c>
      <c r="K150" s="4"/>
      <c r="L150" s="37">
        <f t="shared" si="32"/>
        <v>0</v>
      </c>
      <c r="M150" s="4"/>
      <c r="N150" s="37">
        <f t="shared" si="33"/>
        <v>0</v>
      </c>
      <c r="O150" s="4"/>
      <c r="P150" s="37">
        <f t="shared" si="34"/>
        <v>0</v>
      </c>
    </row>
    <row r="151" spans="1:16" ht="11.1" customHeight="1">
      <c r="A151" s="82" t="s">
        <v>335</v>
      </c>
      <c r="B151" s="82" t="s">
        <v>336</v>
      </c>
      <c r="C151" s="14"/>
      <c r="D151" s="39" t="str">
        <f>IF(OR(ISBLANK(C151),C151=0)," ",C151/C$104*100)</f>
        <v xml:space="preserve"> </v>
      </c>
      <c r="E151" s="30"/>
      <c r="F151" s="31">
        <f t="shared" si="29"/>
        <v>0</v>
      </c>
      <c r="G151" s="30"/>
      <c r="H151" s="31">
        <f t="shared" si="30"/>
        <v>0</v>
      </c>
      <c r="I151" s="30"/>
      <c r="J151" s="31">
        <f t="shared" si="31"/>
        <v>0</v>
      </c>
      <c r="K151" s="30"/>
      <c r="L151" s="31">
        <f t="shared" si="32"/>
        <v>0</v>
      </c>
      <c r="M151" s="30"/>
      <c r="N151" s="31">
        <f t="shared" si="33"/>
        <v>0</v>
      </c>
      <c r="O151" s="30"/>
      <c r="P151" s="31">
        <f t="shared" si="34"/>
        <v>0</v>
      </c>
    </row>
    <row r="152" spans="1:16" ht="11.1" customHeight="1">
      <c r="A152" s="82" t="s">
        <v>337</v>
      </c>
      <c r="B152" s="82" t="s">
        <v>338</v>
      </c>
      <c r="C152" s="15">
        <f>'MG-90'!F152*'MG-90'!B$3</f>
        <v>0</v>
      </c>
      <c r="D152" s="33" t="str">
        <f>IF(OR(ISBLANK(C152),C152=0)," ",C152/C$178*100)</f>
        <v xml:space="preserve"> </v>
      </c>
      <c r="E152" s="4"/>
      <c r="F152" s="37">
        <f t="shared" ref="F152:F178" si="35">E152</f>
        <v>0</v>
      </c>
      <c r="G152" s="4"/>
      <c r="H152" s="37">
        <f t="shared" si="30"/>
        <v>0</v>
      </c>
      <c r="I152" s="4"/>
      <c r="J152" s="37">
        <f t="shared" si="31"/>
        <v>0</v>
      </c>
      <c r="K152" s="4"/>
      <c r="L152" s="37">
        <f t="shared" si="32"/>
        <v>0</v>
      </c>
      <c r="M152" s="4"/>
      <c r="N152" s="37">
        <f t="shared" si="33"/>
        <v>0</v>
      </c>
      <c r="O152" s="4"/>
      <c r="P152" s="37">
        <f t="shared" si="34"/>
        <v>0</v>
      </c>
    </row>
    <row r="153" spans="1:16" ht="11.1" customHeight="1">
      <c r="A153" s="82" t="s">
        <v>339</v>
      </c>
      <c r="B153" s="82" t="s">
        <v>340</v>
      </c>
      <c r="C153" s="14"/>
      <c r="D153" s="39" t="str">
        <f>IF(OR(ISBLANK(C153),C153=0)," ",C153/C$104*100)</f>
        <v xml:space="preserve"> </v>
      </c>
      <c r="E153" s="30"/>
      <c r="F153" s="31">
        <f t="shared" si="35"/>
        <v>0</v>
      </c>
      <c r="G153" s="30"/>
      <c r="H153" s="31">
        <f t="shared" si="30"/>
        <v>0</v>
      </c>
      <c r="I153" s="30"/>
      <c r="J153" s="31">
        <f t="shared" si="31"/>
        <v>0</v>
      </c>
      <c r="K153" s="30"/>
      <c r="L153" s="31">
        <f t="shared" si="32"/>
        <v>0</v>
      </c>
      <c r="M153" s="30"/>
      <c r="N153" s="31">
        <f t="shared" si="33"/>
        <v>0</v>
      </c>
      <c r="O153" s="30"/>
      <c r="P153" s="31">
        <f t="shared" si="34"/>
        <v>0</v>
      </c>
    </row>
    <row r="154" spans="1:16" ht="11.1" customHeight="1">
      <c r="A154" s="82" t="s">
        <v>341</v>
      </c>
      <c r="B154" s="82" t="s">
        <v>342</v>
      </c>
      <c r="C154" s="15">
        <f>'MG-90'!F154*'MG-90'!B$3</f>
        <v>0</v>
      </c>
      <c r="D154" s="33" t="str">
        <f>IF(OR(ISBLANK(C154),C154=0)," ",C154/C$178*100)</f>
        <v xml:space="preserve"> </v>
      </c>
      <c r="E154" s="4"/>
      <c r="F154" s="37">
        <f t="shared" si="35"/>
        <v>0</v>
      </c>
      <c r="G154" s="4"/>
      <c r="H154" s="37">
        <f t="shared" si="30"/>
        <v>0</v>
      </c>
      <c r="I154" s="4"/>
      <c r="J154" s="37">
        <f t="shared" si="31"/>
        <v>0</v>
      </c>
      <c r="K154" s="4"/>
      <c r="L154" s="37">
        <f t="shared" si="32"/>
        <v>0</v>
      </c>
      <c r="M154" s="4"/>
      <c r="N154" s="37">
        <f t="shared" si="33"/>
        <v>0</v>
      </c>
      <c r="O154" s="4"/>
      <c r="P154" s="37">
        <f t="shared" si="34"/>
        <v>0</v>
      </c>
    </row>
    <row r="155" spans="1:16" ht="11.1" customHeight="1">
      <c r="A155" s="82" t="s">
        <v>343</v>
      </c>
      <c r="B155" s="82" t="s">
        <v>344</v>
      </c>
      <c r="C155" s="14"/>
      <c r="D155" s="39" t="str">
        <f>IF(OR(ISBLANK(C155),C155=0)," ",C155/C$104*100)</f>
        <v xml:space="preserve"> </v>
      </c>
      <c r="E155" s="30"/>
      <c r="F155" s="31">
        <f t="shared" si="35"/>
        <v>0</v>
      </c>
      <c r="G155" s="30"/>
      <c r="H155" s="31">
        <f t="shared" si="30"/>
        <v>0</v>
      </c>
      <c r="I155" s="30"/>
      <c r="J155" s="31">
        <f t="shared" si="31"/>
        <v>0</v>
      </c>
      <c r="K155" s="30"/>
      <c r="L155" s="31">
        <f t="shared" si="32"/>
        <v>0</v>
      </c>
      <c r="M155" s="30"/>
      <c r="N155" s="31">
        <f t="shared" si="33"/>
        <v>0</v>
      </c>
      <c r="O155" s="30"/>
      <c r="P155" s="31">
        <f t="shared" si="34"/>
        <v>0</v>
      </c>
    </row>
    <row r="156" spans="1:16" ht="11.1" customHeight="1">
      <c r="A156" s="82" t="s">
        <v>345</v>
      </c>
      <c r="B156" s="82" t="s">
        <v>346</v>
      </c>
      <c r="C156" s="14"/>
      <c r="D156" s="39" t="str">
        <f>IF(OR(ISBLANK(C156),C156=0)," ",C156/C$104*100)</f>
        <v xml:space="preserve"> </v>
      </c>
      <c r="E156" s="30"/>
      <c r="F156" s="31">
        <f t="shared" si="35"/>
        <v>0</v>
      </c>
      <c r="G156" s="30"/>
      <c r="H156" s="31">
        <f t="shared" si="30"/>
        <v>0</v>
      </c>
      <c r="I156" s="30"/>
      <c r="J156" s="31">
        <f t="shared" si="31"/>
        <v>0</v>
      </c>
      <c r="K156" s="30"/>
      <c r="L156" s="31">
        <f t="shared" si="32"/>
        <v>0</v>
      </c>
      <c r="M156" s="30"/>
      <c r="N156" s="31">
        <f t="shared" si="33"/>
        <v>0</v>
      </c>
      <c r="O156" s="30"/>
      <c r="P156" s="31">
        <f t="shared" si="34"/>
        <v>0</v>
      </c>
    </row>
    <row r="157" spans="1:16" ht="11.1" customHeight="1">
      <c r="A157" s="82" t="s">
        <v>347</v>
      </c>
      <c r="B157" s="82" t="s">
        <v>348</v>
      </c>
      <c r="C157" s="15">
        <f>'MG-90'!F157*'MG-90'!B$3</f>
        <v>0</v>
      </c>
      <c r="D157" s="33" t="str">
        <f>IF(OR(ISBLANK(C157),C157=0)," ",C157/C$178*100)</f>
        <v xml:space="preserve"> </v>
      </c>
      <c r="E157" s="4"/>
      <c r="F157" s="37">
        <f t="shared" si="35"/>
        <v>0</v>
      </c>
      <c r="G157" s="4"/>
      <c r="H157" s="37">
        <f t="shared" si="30"/>
        <v>0</v>
      </c>
      <c r="I157" s="4"/>
      <c r="J157" s="37">
        <f t="shared" si="31"/>
        <v>0</v>
      </c>
      <c r="K157" s="4"/>
      <c r="L157" s="37">
        <f t="shared" si="32"/>
        <v>0</v>
      </c>
      <c r="M157" s="4"/>
      <c r="N157" s="37">
        <f t="shared" si="33"/>
        <v>0</v>
      </c>
      <c r="O157" s="4"/>
      <c r="P157" s="37">
        <f t="shared" si="34"/>
        <v>0</v>
      </c>
    </row>
    <row r="158" spans="1:16" ht="11.1" customHeight="1">
      <c r="A158" s="82" t="s">
        <v>349</v>
      </c>
      <c r="B158" s="82" t="s">
        <v>350</v>
      </c>
      <c r="C158" s="14"/>
      <c r="D158" s="39" t="str">
        <f t="shared" ref="D158:D176" si="36">IF(OR(ISBLANK(C158),C158=0)," ",C158/C$104*100)</f>
        <v xml:space="preserve"> </v>
      </c>
      <c r="E158" s="30"/>
      <c r="F158" s="31">
        <f t="shared" si="35"/>
        <v>0</v>
      </c>
      <c r="G158" s="30"/>
      <c r="H158" s="31">
        <f t="shared" si="30"/>
        <v>0</v>
      </c>
      <c r="I158" s="30"/>
      <c r="J158" s="31">
        <f t="shared" si="31"/>
        <v>0</v>
      </c>
      <c r="K158" s="30"/>
      <c r="L158" s="31">
        <f t="shared" si="32"/>
        <v>0</v>
      </c>
      <c r="M158" s="30"/>
      <c r="N158" s="31">
        <f t="shared" si="33"/>
        <v>0</v>
      </c>
      <c r="O158" s="30"/>
      <c r="P158" s="31">
        <f t="shared" si="34"/>
        <v>0</v>
      </c>
    </row>
    <row r="159" spans="1:16" ht="11.1" customHeight="1">
      <c r="A159" s="82" t="s">
        <v>351</v>
      </c>
      <c r="B159" s="82" t="s">
        <v>352</v>
      </c>
      <c r="C159" s="14"/>
      <c r="D159" s="39" t="str">
        <f t="shared" si="36"/>
        <v xml:space="preserve"> </v>
      </c>
      <c r="E159" s="30"/>
      <c r="F159" s="31">
        <f t="shared" si="35"/>
        <v>0</v>
      </c>
      <c r="G159" s="30"/>
      <c r="H159" s="31">
        <f t="shared" si="30"/>
        <v>0</v>
      </c>
      <c r="I159" s="30"/>
      <c r="J159" s="31">
        <f t="shared" si="31"/>
        <v>0</v>
      </c>
      <c r="K159" s="30"/>
      <c r="L159" s="31">
        <f t="shared" si="32"/>
        <v>0</v>
      </c>
      <c r="M159" s="30"/>
      <c r="N159" s="31">
        <f t="shared" si="33"/>
        <v>0</v>
      </c>
      <c r="O159" s="30"/>
      <c r="P159" s="31">
        <f t="shared" si="34"/>
        <v>0</v>
      </c>
    </row>
    <row r="160" spans="1:16" ht="11.1" customHeight="1">
      <c r="A160" s="82" t="s">
        <v>353</v>
      </c>
      <c r="B160" s="82" t="s">
        <v>354</v>
      </c>
      <c r="C160" s="15">
        <f>'MG-90'!F160*'MG-90'!B$3</f>
        <v>0</v>
      </c>
      <c r="D160" s="33" t="str">
        <f>IF(OR(ISBLANK(C160),C160=0)," ",C160/C$178*100)</f>
        <v xml:space="preserve"> </v>
      </c>
      <c r="E160" s="4"/>
      <c r="F160" s="37">
        <f t="shared" si="35"/>
        <v>0</v>
      </c>
      <c r="G160" s="4"/>
      <c r="H160" s="37">
        <f t="shared" si="30"/>
        <v>0</v>
      </c>
      <c r="I160" s="4"/>
      <c r="J160" s="37">
        <f t="shared" si="31"/>
        <v>0</v>
      </c>
      <c r="K160" s="4"/>
      <c r="L160" s="37">
        <f t="shared" si="32"/>
        <v>0</v>
      </c>
      <c r="M160" s="4"/>
      <c r="N160" s="37">
        <f t="shared" si="33"/>
        <v>0</v>
      </c>
      <c r="O160" s="4"/>
      <c r="P160" s="37">
        <f t="shared" si="34"/>
        <v>0</v>
      </c>
    </row>
    <row r="161" spans="1:16" ht="11.1" customHeight="1">
      <c r="A161" s="82" t="s">
        <v>355</v>
      </c>
      <c r="B161" s="82" t="s">
        <v>356</v>
      </c>
      <c r="C161" s="14"/>
      <c r="D161" s="39" t="str">
        <f t="shared" si="36"/>
        <v xml:space="preserve"> </v>
      </c>
      <c r="E161" s="30"/>
      <c r="F161" s="31">
        <f t="shared" si="35"/>
        <v>0</v>
      </c>
      <c r="G161" s="30"/>
      <c r="H161" s="31">
        <f t="shared" si="30"/>
        <v>0</v>
      </c>
      <c r="I161" s="30"/>
      <c r="J161" s="31">
        <f t="shared" si="31"/>
        <v>0</v>
      </c>
      <c r="K161" s="30"/>
      <c r="L161" s="31">
        <f t="shared" si="32"/>
        <v>0</v>
      </c>
      <c r="M161" s="30"/>
      <c r="N161" s="31">
        <f t="shared" si="33"/>
        <v>0</v>
      </c>
      <c r="O161" s="30"/>
      <c r="P161" s="31">
        <f t="shared" si="34"/>
        <v>0</v>
      </c>
    </row>
    <row r="162" spans="1:16" ht="11.1" customHeight="1">
      <c r="A162" s="82" t="s">
        <v>357</v>
      </c>
      <c r="B162" s="82" t="s">
        <v>358</v>
      </c>
      <c r="C162" s="15">
        <f>'MG-90'!F162*'MG-90'!B$3</f>
        <v>0</v>
      </c>
      <c r="D162" s="33" t="str">
        <f>IF(OR(ISBLANK(C162),C162=0)," ",C162/C$178*100)</f>
        <v xml:space="preserve"> </v>
      </c>
      <c r="E162" s="4"/>
      <c r="F162" s="37">
        <f t="shared" si="35"/>
        <v>0</v>
      </c>
      <c r="G162" s="4"/>
      <c r="H162" s="37">
        <f t="shared" si="30"/>
        <v>0</v>
      </c>
      <c r="I162" s="4"/>
      <c r="J162" s="37">
        <f t="shared" si="31"/>
        <v>0</v>
      </c>
      <c r="K162" s="4"/>
      <c r="L162" s="37">
        <f t="shared" si="32"/>
        <v>0</v>
      </c>
      <c r="M162" s="4"/>
      <c r="N162" s="37">
        <f t="shared" si="33"/>
        <v>0</v>
      </c>
      <c r="O162" s="4"/>
      <c r="P162" s="37">
        <f t="shared" si="34"/>
        <v>0</v>
      </c>
    </row>
    <row r="163" spans="1:16" ht="11.1" customHeight="1">
      <c r="A163" s="82" t="s">
        <v>359</v>
      </c>
      <c r="B163" s="82" t="s">
        <v>360</v>
      </c>
      <c r="C163" s="15">
        <f>'MG-90'!F163*'MG-90'!B$3</f>
        <v>0</v>
      </c>
      <c r="D163" s="33" t="str">
        <f>IF(OR(ISBLANK(C163),C163=0)," ",C163/C$178*100)</f>
        <v xml:space="preserve"> </v>
      </c>
      <c r="E163" s="4"/>
      <c r="F163" s="37">
        <f t="shared" si="35"/>
        <v>0</v>
      </c>
      <c r="G163" s="4"/>
      <c r="H163" s="37">
        <f t="shared" si="30"/>
        <v>0</v>
      </c>
      <c r="I163" s="4"/>
      <c r="J163" s="37">
        <f t="shared" si="31"/>
        <v>0</v>
      </c>
      <c r="K163" s="4"/>
      <c r="L163" s="37">
        <f t="shared" si="32"/>
        <v>0</v>
      </c>
      <c r="M163" s="4"/>
      <c r="N163" s="37">
        <f t="shared" si="33"/>
        <v>0</v>
      </c>
      <c r="O163" s="4"/>
      <c r="P163" s="37">
        <f t="shared" si="34"/>
        <v>0</v>
      </c>
    </row>
    <row r="164" spans="1:16" ht="11.1" customHeight="1">
      <c r="A164" s="82" t="s">
        <v>361</v>
      </c>
      <c r="B164" s="82" t="s">
        <v>362</v>
      </c>
      <c r="C164" s="15">
        <f>'MG-90'!F164*'MG-90'!B$3</f>
        <v>0</v>
      </c>
      <c r="D164" s="33" t="str">
        <f>IF(OR(ISBLANK(C164),C164=0)," ",C164/C$178*100)</f>
        <v xml:space="preserve"> </v>
      </c>
      <c r="E164" s="4"/>
      <c r="F164" s="37">
        <f t="shared" si="35"/>
        <v>0</v>
      </c>
      <c r="G164" s="4"/>
      <c r="H164" s="37">
        <f t="shared" si="30"/>
        <v>0</v>
      </c>
      <c r="I164" s="4"/>
      <c r="J164" s="37">
        <f t="shared" si="31"/>
        <v>0</v>
      </c>
      <c r="K164" s="4"/>
      <c r="L164" s="37">
        <f t="shared" si="32"/>
        <v>0</v>
      </c>
      <c r="M164" s="4"/>
      <c r="N164" s="37">
        <f t="shared" si="33"/>
        <v>0</v>
      </c>
      <c r="O164" s="4"/>
      <c r="P164" s="37">
        <f t="shared" si="34"/>
        <v>0</v>
      </c>
    </row>
    <row r="165" spans="1:16" ht="11.1" customHeight="1">
      <c r="A165" s="82" t="s">
        <v>363</v>
      </c>
      <c r="B165" s="82" t="s">
        <v>364</v>
      </c>
      <c r="C165" s="14"/>
      <c r="D165" s="39" t="str">
        <f t="shared" si="36"/>
        <v xml:space="preserve"> </v>
      </c>
      <c r="E165" s="30"/>
      <c r="F165" s="31">
        <f t="shared" si="35"/>
        <v>0</v>
      </c>
      <c r="G165" s="30"/>
      <c r="H165" s="31">
        <f t="shared" si="30"/>
        <v>0</v>
      </c>
      <c r="I165" s="30"/>
      <c r="J165" s="31">
        <f t="shared" si="31"/>
        <v>0</v>
      </c>
      <c r="K165" s="30"/>
      <c r="L165" s="31">
        <f t="shared" si="32"/>
        <v>0</v>
      </c>
      <c r="M165" s="30"/>
      <c r="N165" s="31">
        <f t="shared" si="33"/>
        <v>0</v>
      </c>
      <c r="O165" s="30"/>
      <c r="P165" s="31">
        <f t="shared" si="34"/>
        <v>0</v>
      </c>
    </row>
    <row r="166" spans="1:16" ht="11.1" customHeight="1">
      <c r="A166" s="82" t="s">
        <v>365</v>
      </c>
      <c r="B166" s="82" t="s">
        <v>366</v>
      </c>
      <c r="C166" s="15">
        <f>'MG-90'!F166*'MG-90'!B$3</f>
        <v>0</v>
      </c>
      <c r="D166" s="33" t="str">
        <f>IF(OR(ISBLANK(C166),C166=0)," ",C166/C$178*100)</f>
        <v xml:space="preserve"> </v>
      </c>
      <c r="E166" s="4"/>
      <c r="F166" s="37">
        <f t="shared" si="35"/>
        <v>0</v>
      </c>
      <c r="G166" s="4"/>
      <c r="H166" s="37">
        <f t="shared" si="30"/>
        <v>0</v>
      </c>
      <c r="I166" s="4"/>
      <c r="J166" s="37">
        <f t="shared" si="31"/>
        <v>0</v>
      </c>
      <c r="K166" s="4"/>
      <c r="L166" s="37">
        <f t="shared" si="32"/>
        <v>0</v>
      </c>
      <c r="M166" s="4"/>
      <c r="N166" s="37">
        <f t="shared" si="33"/>
        <v>0</v>
      </c>
      <c r="O166" s="4"/>
      <c r="P166" s="37">
        <f t="shared" si="34"/>
        <v>0</v>
      </c>
    </row>
    <row r="167" spans="1:16" ht="11.1" customHeight="1">
      <c r="A167" s="82" t="s">
        <v>367</v>
      </c>
      <c r="B167" s="82" t="s">
        <v>368</v>
      </c>
      <c r="C167" s="14"/>
      <c r="D167" s="39" t="str">
        <f t="shared" si="36"/>
        <v xml:space="preserve"> </v>
      </c>
      <c r="E167" s="30"/>
      <c r="F167" s="31">
        <f t="shared" si="35"/>
        <v>0</v>
      </c>
      <c r="G167" s="30"/>
      <c r="H167" s="31">
        <f t="shared" si="30"/>
        <v>0</v>
      </c>
      <c r="I167" s="30"/>
      <c r="J167" s="31">
        <f t="shared" si="31"/>
        <v>0</v>
      </c>
      <c r="K167" s="30"/>
      <c r="L167" s="31">
        <f t="shared" si="32"/>
        <v>0</v>
      </c>
      <c r="M167" s="30"/>
      <c r="N167" s="31">
        <f t="shared" si="33"/>
        <v>0</v>
      </c>
      <c r="O167" s="30"/>
      <c r="P167" s="31">
        <f t="shared" si="34"/>
        <v>0</v>
      </c>
    </row>
    <row r="168" spans="1:16" ht="11.1" customHeight="1">
      <c r="A168" s="82" t="s">
        <v>369</v>
      </c>
      <c r="B168" s="82" t="s">
        <v>370</v>
      </c>
      <c r="C168" s="15">
        <f>'MG-90'!F168*'MG-90'!B$3</f>
        <v>0</v>
      </c>
      <c r="D168" s="33" t="str">
        <f>IF(OR(ISBLANK(C168),C168=0)," ",C168/C$178*100)</f>
        <v xml:space="preserve"> </v>
      </c>
      <c r="E168" s="4"/>
      <c r="F168" s="37">
        <f t="shared" si="35"/>
        <v>0</v>
      </c>
      <c r="G168" s="4"/>
      <c r="H168" s="37">
        <f t="shared" si="30"/>
        <v>0</v>
      </c>
      <c r="I168" s="4"/>
      <c r="J168" s="37">
        <f t="shared" si="31"/>
        <v>0</v>
      </c>
      <c r="K168" s="4"/>
      <c r="L168" s="37">
        <f t="shared" si="32"/>
        <v>0</v>
      </c>
      <c r="M168" s="4"/>
      <c r="N168" s="37">
        <f t="shared" si="33"/>
        <v>0</v>
      </c>
      <c r="O168" s="4"/>
      <c r="P168" s="37">
        <f t="shared" si="34"/>
        <v>0</v>
      </c>
    </row>
    <row r="169" spans="1:16" ht="11.1" customHeight="1">
      <c r="A169" s="82" t="s">
        <v>371</v>
      </c>
      <c r="B169" s="82" t="s">
        <v>372</v>
      </c>
      <c r="C169" s="14"/>
      <c r="D169" s="39" t="str">
        <f t="shared" si="36"/>
        <v xml:space="preserve"> </v>
      </c>
      <c r="E169" s="30"/>
      <c r="F169" s="31">
        <f t="shared" si="35"/>
        <v>0</v>
      </c>
      <c r="G169" s="30"/>
      <c r="H169" s="31">
        <f t="shared" si="30"/>
        <v>0</v>
      </c>
      <c r="I169" s="30"/>
      <c r="J169" s="31">
        <f t="shared" si="31"/>
        <v>0</v>
      </c>
      <c r="K169" s="30"/>
      <c r="L169" s="31">
        <f t="shared" si="32"/>
        <v>0</v>
      </c>
      <c r="M169" s="30"/>
      <c r="N169" s="31">
        <f t="shared" si="33"/>
        <v>0</v>
      </c>
      <c r="O169" s="30"/>
      <c r="P169" s="31">
        <f t="shared" si="34"/>
        <v>0</v>
      </c>
    </row>
    <row r="170" spans="1:16" ht="11.1" customHeight="1">
      <c r="A170" s="82" t="s">
        <v>373</v>
      </c>
      <c r="B170" s="82" t="s">
        <v>374</v>
      </c>
      <c r="C170" s="14"/>
      <c r="D170" s="39" t="str">
        <f t="shared" si="36"/>
        <v xml:space="preserve"> </v>
      </c>
      <c r="E170" s="30"/>
      <c r="F170" s="31">
        <f t="shared" si="35"/>
        <v>0</v>
      </c>
      <c r="G170" s="30"/>
      <c r="H170" s="31">
        <f t="shared" si="30"/>
        <v>0</v>
      </c>
      <c r="I170" s="30"/>
      <c r="J170" s="31">
        <f t="shared" si="31"/>
        <v>0</v>
      </c>
      <c r="K170" s="30"/>
      <c r="L170" s="31">
        <f t="shared" si="32"/>
        <v>0</v>
      </c>
      <c r="M170" s="30"/>
      <c r="N170" s="31">
        <f t="shared" si="33"/>
        <v>0</v>
      </c>
      <c r="O170" s="30"/>
      <c r="P170" s="31">
        <f t="shared" si="34"/>
        <v>0</v>
      </c>
    </row>
    <row r="171" spans="1:16" ht="11.1" customHeight="1">
      <c r="A171" s="82" t="s">
        <v>375</v>
      </c>
      <c r="B171" s="82" t="s">
        <v>376</v>
      </c>
      <c r="C171" s="15">
        <f>'MG-90'!F171*'MG-90'!B$3</f>
        <v>0</v>
      </c>
      <c r="D171" s="33" t="str">
        <f>IF(OR(ISBLANK(C171),C171=0)," ",C171/C$178*100)</f>
        <v xml:space="preserve"> </v>
      </c>
      <c r="E171" s="4"/>
      <c r="F171" s="37">
        <f t="shared" si="35"/>
        <v>0</v>
      </c>
      <c r="G171" s="4"/>
      <c r="H171" s="37">
        <f t="shared" si="30"/>
        <v>0</v>
      </c>
      <c r="I171" s="4"/>
      <c r="J171" s="37">
        <f t="shared" si="31"/>
        <v>0</v>
      </c>
      <c r="K171" s="4"/>
      <c r="L171" s="37">
        <f t="shared" si="32"/>
        <v>0</v>
      </c>
      <c r="M171" s="4"/>
      <c r="N171" s="37">
        <f t="shared" si="33"/>
        <v>0</v>
      </c>
      <c r="O171" s="4"/>
      <c r="P171" s="37">
        <f t="shared" si="34"/>
        <v>0</v>
      </c>
    </row>
    <row r="172" spans="1:16" ht="11.1" customHeight="1">
      <c r="A172" s="82" t="s">
        <v>377</v>
      </c>
      <c r="B172" s="82" t="s">
        <v>378</v>
      </c>
      <c r="C172" s="15">
        <f>'MG-90'!F172*'MG-90'!B$3</f>
        <v>0</v>
      </c>
      <c r="D172" s="33" t="str">
        <f>IF(OR(ISBLANK(C172),C172=0)," ",C172/C$178*100)</f>
        <v xml:space="preserve"> </v>
      </c>
      <c r="E172" s="4"/>
      <c r="F172" s="37">
        <f t="shared" si="35"/>
        <v>0</v>
      </c>
      <c r="G172" s="4"/>
      <c r="H172" s="37">
        <f t="shared" si="30"/>
        <v>0</v>
      </c>
      <c r="I172" s="4"/>
      <c r="J172" s="37">
        <f t="shared" si="31"/>
        <v>0</v>
      </c>
      <c r="K172" s="4"/>
      <c r="L172" s="37">
        <f t="shared" si="32"/>
        <v>0</v>
      </c>
      <c r="M172" s="4"/>
      <c r="N172" s="37">
        <f t="shared" si="33"/>
        <v>0</v>
      </c>
      <c r="O172" s="4"/>
      <c r="P172" s="37">
        <f t="shared" si="34"/>
        <v>0</v>
      </c>
    </row>
    <row r="173" spans="1:16" ht="11.1" customHeight="1">
      <c r="A173" s="82" t="s">
        <v>379</v>
      </c>
      <c r="B173" s="82" t="s">
        <v>380</v>
      </c>
      <c r="C173" s="14"/>
      <c r="D173" s="39" t="str">
        <f t="shared" si="36"/>
        <v xml:space="preserve"> </v>
      </c>
      <c r="E173" s="30"/>
      <c r="F173" s="31">
        <f t="shared" si="35"/>
        <v>0</v>
      </c>
      <c r="G173" s="30"/>
      <c r="H173" s="31">
        <f t="shared" si="30"/>
        <v>0</v>
      </c>
      <c r="I173" s="30"/>
      <c r="J173" s="31">
        <f t="shared" si="31"/>
        <v>0</v>
      </c>
      <c r="K173" s="30"/>
      <c r="L173" s="31">
        <f t="shared" si="32"/>
        <v>0</v>
      </c>
      <c r="M173" s="30"/>
      <c r="N173" s="31">
        <f t="shared" si="33"/>
        <v>0</v>
      </c>
      <c r="O173" s="30"/>
      <c r="P173" s="31">
        <f t="shared" si="34"/>
        <v>0</v>
      </c>
    </row>
    <row r="174" spans="1:16" ht="11.1" customHeight="1">
      <c r="A174" s="82" t="s">
        <v>381</v>
      </c>
      <c r="B174" s="82" t="s">
        <v>382</v>
      </c>
      <c r="C174" s="15">
        <f>'MG-90'!F174*'MG-90'!B$3</f>
        <v>0</v>
      </c>
      <c r="D174" s="33" t="str">
        <f>IF(OR(ISBLANK(C174),C174=0)," ",C174/C$178*100)</f>
        <v xml:space="preserve"> </v>
      </c>
      <c r="E174" s="4"/>
      <c r="F174" s="37">
        <f t="shared" si="35"/>
        <v>0</v>
      </c>
      <c r="G174" s="4"/>
      <c r="H174" s="37">
        <f t="shared" si="30"/>
        <v>0</v>
      </c>
      <c r="I174" s="4"/>
      <c r="J174" s="37">
        <f t="shared" si="31"/>
        <v>0</v>
      </c>
      <c r="K174" s="4"/>
      <c r="L174" s="37">
        <f t="shared" si="32"/>
        <v>0</v>
      </c>
      <c r="M174" s="4"/>
      <c r="N174" s="37">
        <f t="shared" si="33"/>
        <v>0</v>
      </c>
      <c r="O174" s="4"/>
      <c r="P174" s="37">
        <f t="shared" si="34"/>
        <v>0</v>
      </c>
    </row>
    <row r="175" spans="1:16" ht="11.1" customHeight="1">
      <c r="A175" s="82" t="s">
        <v>383</v>
      </c>
      <c r="B175" s="82" t="s">
        <v>384</v>
      </c>
      <c r="C175" s="15">
        <f>'MG-90'!F175*'MG-90'!B$3</f>
        <v>0</v>
      </c>
      <c r="D175" s="33" t="str">
        <f>IF(OR(ISBLANK(C175),C175=0)," ",C175/C$178*100)</f>
        <v xml:space="preserve"> </v>
      </c>
      <c r="E175" s="4"/>
      <c r="F175" s="37">
        <f t="shared" si="35"/>
        <v>0</v>
      </c>
      <c r="G175" s="4"/>
      <c r="H175" s="37">
        <f t="shared" si="30"/>
        <v>0</v>
      </c>
      <c r="I175" s="4"/>
      <c r="J175" s="37">
        <f t="shared" si="31"/>
        <v>0</v>
      </c>
      <c r="K175" s="4"/>
      <c r="L175" s="37">
        <f t="shared" si="32"/>
        <v>0</v>
      </c>
      <c r="M175" s="4"/>
      <c r="N175" s="37">
        <f t="shared" si="33"/>
        <v>0</v>
      </c>
      <c r="O175" s="4"/>
      <c r="P175" s="37">
        <f t="shared" si="34"/>
        <v>0</v>
      </c>
    </row>
    <row r="176" spans="1:16" ht="11.1" customHeight="1">
      <c r="A176" s="82" t="s">
        <v>386</v>
      </c>
      <c r="B176" s="82" t="s">
        <v>387</v>
      </c>
      <c r="C176" s="14"/>
      <c r="D176" s="39" t="str">
        <f t="shared" si="36"/>
        <v xml:space="preserve"> </v>
      </c>
      <c r="E176" s="30"/>
      <c r="F176" s="31">
        <f t="shared" si="35"/>
        <v>0</v>
      </c>
      <c r="G176" s="30"/>
      <c r="H176" s="31">
        <f t="shared" si="30"/>
        <v>0</v>
      </c>
      <c r="I176" s="30"/>
      <c r="J176" s="31">
        <f t="shared" si="31"/>
        <v>0</v>
      </c>
      <c r="K176" s="30"/>
      <c r="L176" s="31">
        <f t="shared" si="32"/>
        <v>0</v>
      </c>
      <c r="M176" s="30"/>
      <c r="N176" s="31">
        <f t="shared" si="33"/>
        <v>0</v>
      </c>
      <c r="O176" s="30"/>
      <c r="P176" s="31">
        <f t="shared" si="34"/>
        <v>0</v>
      </c>
    </row>
    <row r="177" spans="1:16" ht="11.1" customHeight="1">
      <c r="A177" s="83" t="s">
        <v>388</v>
      </c>
      <c r="B177" s="83" t="s">
        <v>389</v>
      </c>
      <c r="C177" s="15">
        <f>'MG-90'!F177*'MG-90'!B$3</f>
        <v>0</v>
      </c>
      <c r="D177" s="33" t="str">
        <f>IF(OR(ISBLANK(C177),C177=0)," ",C177/C$178*100)</f>
        <v xml:space="preserve"> </v>
      </c>
      <c r="E177" s="4"/>
      <c r="F177" s="37">
        <f t="shared" si="35"/>
        <v>0</v>
      </c>
      <c r="G177" s="4"/>
      <c r="H177" s="37">
        <f t="shared" si="30"/>
        <v>0</v>
      </c>
      <c r="I177" s="4"/>
      <c r="J177" s="37">
        <f t="shared" si="31"/>
        <v>0</v>
      </c>
      <c r="K177" s="4"/>
      <c r="L177" s="37">
        <f t="shared" si="32"/>
        <v>0</v>
      </c>
      <c r="M177" s="4"/>
      <c r="N177" s="37">
        <f t="shared" si="33"/>
        <v>0</v>
      </c>
      <c r="O177" s="4"/>
      <c r="P177" s="37">
        <f t="shared" si="34"/>
        <v>0</v>
      </c>
    </row>
    <row r="178" spans="1:16" ht="18" customHeight="1">
      <c r="A178" s="47" t="s">
        <v>6</v>
      </c>
      <c r="B178" s="48"/>
      <c r="C178" s="18">
        <f>SUM(C9:C177)</f>
        <v>0</v>
      </c>
      <c r="D178" s="19">
        <f>SUM(D9:D177)</f>
        <v>0</v>
      </c>
      <c r="E178" s="34">
        <f>SUMPRODUCT(E10:E177,$D$10:$D$177)/100</f>
        <v>0</v>
      </c>
      <c r="F178" s="36">
        <f t="shared" si="35"/>
        <v>0</v>
      </c>
      <c r="G178" s="34">
        <f>SUMPRODUCT(G10:G177,$D$10:$D$177)/100</f>
        <v>0</v>
      </c>
      <c r="H178" s="36">
        <f>F178+G178</f>
        <v>0</v>
      </c>
      <c r="I178" s="34">
        <f>SUMPRODUCT(I10:I177,$D$10:$D$177)/100</f>
        <v>0</v>
      </c>
      <c r="J178" s="36">
        <f>H178+I178</f>
        <v>0</v>
      </c>
      <c r="K178" s="34">
        <f>SUMPRODUCT(K10:K177,$D$10:$D$177)/100</f>
        <v>0</v>
      </c>
      <c r="L178" s="36">
        <f>J178+K178</f>
        <v>0</v>
      </c>
      <c r="M178" s="34">
        <f>SUMPRODUCT(M10:M177,$D$10:$D$177)/100</f>
        <v>0</v>
      </c>
      <c r="N178" s="36">
        <f>L178+M178</f>
        <v>0</v>
      </c>
      <c r="O178" s="34">
        <f>SUMPRODUCT(O10:O177,$D$10:$D$177)/100</f>
        <v>0</v>
      </c>
      <c r="P178" s="36">
        <f>N178+O178</f>
        <v>0</v>
      </c>
    </row>
    <row r="179" spans="1:16" ht="11.1" customHeight="1">
      <c r="E179" s="2"/>
      <c r="F179" s="2"/>
      <c r="K179" s="21"/>
      <c r="L179" s="2"/>
      <c r="M179" s="2"/>
    </row>
  </sheetData>
  <sheetProtection password="E066" sheet="1" objects="1" scenarios="1" selectLockedCells="1"/>
  <mergeCells count="11">
    <mergeCell ref="M6:N6"/>
    <mergeCell ref="O6:P6"/>
    <mergeCell ref="A1:P1"/>
    <mergeCell ref="A2:P2"/>
    <mergeCell ref="B5:B7"/>
    <mergeCell ref="C5:C7"/>
    <mergeCell ref="E5:P5"/>
    <mergeCell ref="E6:F6"/>
    <mergeCell ref="G6:H6"/>
    <mergeCell ref="I6:J6"/>
    <mergeCell ref="K6:L6"/>
  </mergeCells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9"/>
  <sheetViews>
    <sheetView showGridLines="0" showZeros="0" zoomScaleNormal="100" zoomScaleSheetLayoutView="100" workbookViewId="0">
      <pane xSplit="4" ySplit="7" topLeftCell="E10" activePane="bottomRight" state="frozen"/>
      <selection activeCell="M15" sqref="M15"/>
      <selection pane="topRight" activeCell="M15" sqref="M15"/>
      <selection pane="bottomLeft" activeCell="M15" sqref="M15"/>
      <selection pane="bottomRight" activeCell="E10" sqref="E10"/>
    </sheetView>
  </sheetViews>
  <sheetFormatPr defaultRowHeight="12.75"/>
  <cols>
    <col min="1" max="1" width="9.42578125" style="1" customWidth="1"/>
    <col min="2" max="2" width="74.85546875" style="1" customWidth="1"/>
    <col min="3" max="3" width="11.7109375" style="1" customWidth="1"/>
    <col min="4" max="4" width="5.7109375" style="20" customWidth="1"/>
    <col min="5" max="14" width="5.7109375" style="1" customWidth="1"/>
    <col min="15" max="16384" width="9.140625" style="1"/>
  </cols>
  <sheetData>
    <row r="1" spans="1:14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s="28" customFormat="1" ht="18.75" customHeight="1">
      <c r="A2" s="131" t="str">
        <f>CONCATENATE("EDIFICAÇÕES - ",'MG-90'!B3," u.h.'s MG-90-I-2-41 (Radier - Tipo 01)")</f>
        <v>EDIFICAÇÕES - 30 u.h.'s MG-90-I-2-41 (Radier - Tipo 01)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0.5" customHeight="1">
      <c r="A3" s="2" t="s">
        <v>36</v>
      </c>
      <c r="B3" s="2" t="str">
        <f>'MG-90'!B4</f>
        <v>(nome do conjunto)</v>
      </c>
      <c r="C3" s="2"/>
      <c r="D3" s="5"/>
      <c r="E3" s="2"/>
      <c r="G3" s="2"/>
      <c r="H3" s="2"/>
    </row>
    <row r="4" spans="1:14" ht="10.5" customHeight="1">
      <c r="A4" s="2" t="s">
        <v>39</v>
      </c>
      <c r="B4" s="2" t="str">
        <f>'MG-90'!B5</f>
        <v>(nome da cidade)</v>
      </c>
      <c r="C4" s="2"/>
      <c r="D4" s="5"/>
      <c r="E4" s="2"/>
      <c r="G4" s="2"/>
      <c r="H4" s="2"/>
    </row>
    <row r="5" spans="1:14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  <c r="M5" s="135"/>
      <c r="N5" s="135"/>
    </row>
    <row r="6" spans="1:14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  <c r="M6" s="129" t="s">
        <v>30</v>
      </c>
      <c r="N6" s="130"/>
    </row>
    <row r="7" spans="1:14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  <c r="M7" s="12" t="s">
        <v>4</v>
      </c>
      <c r="N7" s="12" t="s">
        <v>5</v>
      </c>
    </row>
    <row r="8" spans="1:14" ht="11.1" customHeight="1">
      <c r="A8" s="82" t="s">
        <v>44</v>
      </c>
      <c r="B8" s="82" t="s">
        <v>45</v>
      </c>
      <c r="C8" s="14"/>
      <c r="D8" s="39"/>
      <c r="E8" s="30"/>
      <c r="F8" s="31">
        <f t="shared" ref="F8:F39" si="0">E8</f>
        <v>0</v>
      </c>
      <c r="G8" s="30"/>
      <c r="H8" s="31">
        <f t="shared" ref="H8:H39" si="1">F8+G8</f>
        <v>0</v>
      </c>
      <c r="I8" s="30"/>
      <c r="J8" s="31">
        <f t="shared" ref="J8:J39" si="2">H8+I8</f>
        <v>0</v>
      </c>
      <c r="K8" s="30"/>
      <c r="L8" s="31">
        <f t="shared" ref="L8:L39" si="3">J8+K8</f>
        <v>0</v>
      </c>
      <c r="M8" s="30"/>
      <c r="N8" s="31">
        <f t="shared" ref="N8:N39" si="4">L8+M8</f>
        <v>0</v>
      </c>
    </row>
    <row r="9" spans="1:14" ht="11.1" customHeight="1">
      <c r="A9" s="82" t="s">
        <v>50</v>
      </c>
      <c r="B9" s="82" t="s">
        <v>51</v>
      </c>
      <c r="C9" s="14"/>
      <c r="D9" s="39" t="str">
        <f>IF(OR(ISBLANK(C9),C9=0)," ",C9/C$104*100)</f>
        <v xml:space="preserve"> </v>
      </c>
      <c r="E9" s="30"/>
      <c r="F9" s="31">
        <f t="shared" si="0"/>
        <v>0</v>
      </c>
      <c r="G9" s="30"/>
      <c r="H9" s="31">
        <f t="shared" si="1"/>
        <v>0</v>
      </c>
      <c r="I9" s="30"/>
      <c r="J9" s="31">
        <f t="shared" si="2"/>
        <v>0</v>
      </c>
      <c r="K9" s="30"/>
      <c r="L9" s="31">
        <f t="shared" si="3"/>
        <v>0</v>
      </c>
      <c r="M9" s="30"/>
      <c r="N9" s="31">
        <f t="shared" si="4"/>
        <v>0</v>
      </c>
    </row>
    <row r="10" spans="1:14" ht="11.1" customHeight="1">
      <c r="A10" s="82" t="s">
        <v>52</v>
      </c>
      <c r="B10" s="82" t="s">
        <v>53</v>
      </c>
      <c r="C10" s="15">
        <f>'MG-90'!F10*'MG-90'!B$3</f>
        <v>0</v>
      </c>
      <c r="D10" s="33" t="str">
        <f>IF(OR(ISBLANK(C10),C10=0)," ",C10/C$178*100)</f>
        <v xml:space="preserve"> </v>
      </c>
      <c r="E10" s="4"/>
      <c r="F10" s="37">
        <f t="shared" si="0"/>
        <v>0</v>
      </c>
      <c r="G10" s="4"/>
      <c r="H10" s="37">
        <f t="shared" si="1"/>
        <v>0</v>
      </c>
      <c r="I10" s="4"/>
      <c r="J10" s="37">
        <f t="shared" si="2"/>
        <v>0</v>
      </c>
      <c r="K10" s="4"/>
      <c r="L10" s="37">
        <f t="shared" si="3"/>
        <v>0</v>
      </c>
      <c r="M10" s="4"/>
      <c r="N10" s="37">
        <f t="shared" si="4"/>
        <v>0</v>
      </c>
    </row>
    <row r="11" spans="1:14" ht="11.1" customHeight="1">
      <c r="A11" s="82" t="s">
        <v>55</v>
      </c>
      <c r="B11" s="82" t="s">
        <v>56</v>
      </c>
      <c r="C11" s="15">
        <f>'MG-90'!F11*'MG-90'!B$3</f>
        <v>0</v>
      </c>
      <c r="D11" s="33" t="str">
        <f>IF(OR(ISBLANK(C11),C11=0)," ",C11/C$178*100)</f>
        <v xml:space="preserve"> </v>
      </c>
      <c r="E11" s="4"/>
      <c r="F11" s="37">
        <f t="shared" si="0"/>
        <v>0</v>
      </c>
      <c r="G11" s="4"/>
      <c r="H11" s="37">
        <f t="shared" si="1"/>
        <v>0</v>
      </c>
      <c r="I11" s="4"/>
      <c r="J11" s="37">
        <f t="shared" si="2"/>
        <v>0</v>
      </c>
      <c r="K11" s="4"/>
      <c r="L11" s="37">
        <f t="shared" si="3"/>
        <v>0</v>
      </c>
      <c r="M11" s="4"/>
      <c r="N11" s="37">
        <f t="shared" si="4"/>
        <v>0</v>
      </c>
    </row>
    <row r="12" spans="1:14" ht="11.1" customHeight="1">
      <c r="A12" s="82" t="s">
        <v>58</v>
      </c>
      <c r="B12" s="82" t="s">
        <v>59</v>
      </c>
      <c r="C12" s="14"/>
      <c r="D12" s="39" t="str">
        <f>IF(OR(ISBLANK(C12),C12=0)," ",C12/C$104*100)</f>
        <v xml:space="preserve"> 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  <c r="M12" s="30"/>
      <c r="N12" s="31">
        <f t="shared" si="4"/>
        <v>0</v>
      </c>
    </row>
    <row r="13" spans="1:14" ht="11.1" customHeight="1">
      <c r="A13" s="82" t="s">
        <v>60</v>
      </c>
      <c r="B13" s="82" t="s">
        <v>61</v>
      </c>
      <c r="C13" s="14"/>
      <c r="D13" s="39" t="str">
        <f>IF(OR(ISBLANK(C13),C13=0)," ",C13/C$104*100)</f>
        <v xml:space="preserve"> </v>
      </c>
      <c r="E13" s="30"/>
      <c r="F13" s="31">
        <f t="shared" si="0"/>
        <v>0</v>
      </c>
      <c r="G13" s="30"/>
      <c r="H13" s="31">
        <f t="shared" si="1"/>
        <v>0</v>
      </c>
      <c r="I13" s="30"/>
      <c r="J13" s="31">
        <f t="shared" si="2"/>
        <v>0</v>
      </c>
      <c r="K13" s="30"/>
      <c r="L13" s="31">
        <f t="shared" si="3"/>
        <v>0</v>
      </c>
      <c r="M13" s="30"/>
      <c r="N13" s="31">
        <f t="shared" si="4"/>
        <v>0</v>
      </c>
    </row>
    <row r="14" spans="1:14" ht="11.1" customHeight="1">
      <c r="A14" s="82" t="s">
        <v>62</v>
      </c>
      <c r="B14" s="82" t="s">
        <v>63</v>
      </c>
      <c r="C14" s="15">
        <f>'MG-90'!F14*'MG-90'!B$3</f>
        <v>0</v>
      </c>
      <c r="D14" s="33" t="str">
        <f>IF(OR(ISBLANK(C14),C14=0)," ",C14/C$178*100)</f>
        <v xml:space="preserve"> </v>
      </c>
      <c r="E14" s="4"/>
      <c r="F14" s="37">
        <f t="shared" si="0"/>
        <v>0</v>
      </c>
      <c r="G14" s="4"/>
      <c r="H14" s="37">
        <f t="shared" si="1"/>
        <v>0</v>
      </c>
      <c r="I14" s="4"/>
      <c r="J14" s="37">
        <f t="shared" si="2"/>
        <v>0</v>
      </c>
      <c r="K14" s="4"/>
      <c r="L14" s="37">
        <f t="shared" si="3"/>
        <v>0</v>
      </c>
      <c r="M14" s="4"/>
      <c r="N14" s="37">
        <f t="shared" si="4"/>
        <v>0</v>
      </c>
    </row>
    <row r="15" spans="1:14" ht="11.1" customHeight="1">
      <c r="A15" s="82" t="s">
        <v>65</v>
      </c>
      <c r="B15" s="82" t="s">
        <v>66</v>
      </c>
      <c r="C15" s="15">
        <f>'MG-90'!F15*'MG-90'!B$3</f>
        <v>0</v>
      </c>
      <c r="D15" s="33" t="str">
        <f>IF(OR(ISBLANK(C15),C15=0)," ",C15/C$178*100)</f>
        <v xml:space="preserve"> </v>
      </c>
      <c r="E15" s="4"/>
      <c r="F15" s="37">
        <f t="shared" si="0"/>
        <v>0</v>
      </c>
      <c r="G15" s="4"/>
      <c r="H15" s="37">
        <f t="shared" si="1"/>
        <v>0</v>
      </c>
      <c r="I15" s="4"/>
      <c r="J15" s="37">
        <f t="shared" si="2"/>
        <v>0</v>
      </c>
      <c r="K15" s="4"/>
      <c r="L15" s="37">
        <f t="shared" si="3"/>
        <v>0</v>
      </c>
      <c r="M15" s="4"/>
      <c r="N15" s="37">
        <f t="shared" si="4"/>
        <v>0</v>
      </c>
    </row>
    <row r="16" spans="1:14" ht="11.1" customHeight="1">
      <c r="A16" s="82" t="s">
        <v>67</v>
      </c>
      <c r="B16" s="82" t="s">
        <v>68</v>
      </c>
      <c r="C16" s="14"/>
      <c r="D16" s="39" t="str">
        <f>IF(OR(ISBLANK(C16),C16=0)," ",C16/C$104*100)</f>
        <v xml:space="preserve"> </v>
      </c>
      <c r="E16" s="30"/>
      <c r="F16" s="31">
        <f t="shared" si="0"/>
        <v>0</v>
      </c>
      <c r="G16" s="30"/>
      <c r="H16" s="31">
        <f t="shared" si="1"/>
        <v>0</v>
      </c>
      <c r="I16" s="30"/>
      <c r="J16" s="31">
        <f t="shared" si="2"/>
        <v>0</v>
      </c>
      <c r="K16" s="30"/>
      <c r="L16" s="31">
        <f t="shared" si="3"/>
        <v>0</v>
      </c>
      <c r="M16" s="30"/>
      <c r="N16" s="31">
        <f t="shared" si="4"/>
        <v>0</v>
      </c>
    </row>
    <row r="17" spans="1:14" ht="11.1" customHeight="1">
      <c r="A17" s="82" t="s">
        <v>69</v>
      </c>
      <c r="B17" s="82" t="s">
        <v>70</v>
      </c>
      <c r="C17" s="15">
        <f>'MG-90'!F17*'MG-90'!B$3</f>
        <v>0</v>
      </c>
      <c r="D17" s="33" t="str">
        <f>IF(OR(ISBLANK(C17),C17=0)," ",C17/C$178*100)</f>
        <v xml:space="preserve"> </v>
      </c>
      <c r="E17" s="4"/>
      <c r="F17" s="37">
        <f t="shared" si="0"/>
        <v>0</v>
      </c>
      <c r="G17" s="4"/>
      <c r="H17" s="37">
        <f t="shared" si="1"/>
        <v>0</v>
      </c>
      <c r="I17" s="4"/>
      <c r="J17" s="37">
        <f t="shared" si="2"/>
        <v>0</v>
      </c>
      <c r="K17" s="4"/>
      <c r="L17" s="37">
        <f t="shared" si="3"/>
        <v>0</v>
      </c>
      <c r="M17" s="4"/>
      <c r="N17" s="37">
        <f t="shared" si="4"/>
        <v>0</v>
      </c>
    </row>
    <row r="18" spans="1:14" ht="11.1" customHeight="1">
      <c r="A18" s="82" t="s">
        <v>71</v>
      </c>
      <c r="B18" s="82" t="s">
        <v>72</v>
      </c>
      <c r="C18" s="15">
        <f>'MG-90'!F18*'MG-90'!B$3</f>
        <v>0</v>
      </c>
      <c r="D18" s="33" t="str">
        <f>IF(OR(ISBLANK(C18),C18=0)," ",C18/C$178*100)</f>
        <v xml:space="preserve"> </v>
      </c>
      <c r="E18" s="4"/>
      <c r="F18" s="37">
        <f t="shared" si="0"/>
        <v>0</v>
      </c>
      <c r="G18" s="4"/>
      <c r="H18" s="37">
        <f t="shared" si="1"/>
        <v>0</v>
      </c>
      <c r="I18" s="4"/>
      <c r="J18" s="37">
        <f t="shared" si="2"/>
        <v>0</v>
      </c>
      <c r="K18" s="4"/>
      <c r="L18" s="37">
        <f t="shared" si="3"/>
        <v>0</v>
      </c>
      <c r="M18" s="4"/>
      <c r="N18" s="37">
        <f t="shared" si="4"/>
        <v>0</v>
      </c>
    </row>
    <row r="19" spans="1:14" ht="11.1" customHeight="1">
      <c r="A19" s="82" t="s">
        <v>73</v>
      </c>
      <c r="B19" s="82" t="s">
        <v>74</v>
      </c>
      <c r="C19" s="15">
        <f>'MG-90'!F19*'MG-90'!B$3</f>
        <v>0</v>
      </c>
      <c r="D19" s="33" t="str">
        <f>IF(OR(ISBLANK(C19),C19=0)," ",C19/C$178*100)</f>
        <v xml:space="preserve"> </v>
      </c>
      <c r="E19" s="4"/>
      <c r="F19" s="37">
        <f t="shared" si="0"/>
        <v>0</v>
      </c>
      <c r="G19" s="4"/>
      <c r="H19" s="37">
        <f t="shared" si="1"/>
        <v>0</v>
      </c>
      <c r="I19" s="4"/>
      <c r="J19" s="37">
        <f t="shared" si="2"/>
        <v>0</v>
      </c>
      <c r="K19" s="4"/>
      <c r="L19" s="37">
        <f t="shared" si="3"/>
        <v>0</v>
      </c>
      <c r="M19" s="4"/>
      <c r="N19" s="37">
        <f t="shared" si="4"/>
        <v>0</v>
      </c>
    </row>
    <row r="20" spans="1:14" ht="11.1" customHeight="1">
      <c r="A20" s="82" t="s">
        <v>75</v>
      </c>
      <c r="B20" s="82" t="s">
        <v>76</v>
      </c>
      <c r="C20" s="15">
        <f>'MG-90'!F20*'MG-90'!B$3</f>
        <v>0</v>
      </c>
      <c r="D20" s="33" t="str">
        <f>IF(OR(ISBLANK(C20),C20=0)," ",C20/C$178*100)</f>
        <v xml:space="preserve"> </v>
      </c>
      <c r="E20" s="4"/>
      <c r="F20" s="37">
        <f t="shared" si="0"/>
        <v>0</v>
      </c>
      <c r="G20" s="4"/>
      <c r="H20" s="37">
        <f t="shared" si="1"/>
        <v>0</v>
      </c>
      <c r="I20" s="4"/>
      <c r="J20" s="37">
        <f t="shared" si="2"/>
        <v>0</v>
      </c>
      <c r="K20" s="4"/>
      <c r="L20" s="37">
        <f t="shared" si="3"/>
        <v>0</v>
      </c>
      <c r="M20" s="4"/>
      <c r="N20" s="37">
        <f t="shared" si="4"/>
        <v>0</v>
      </c>
    </row>
    <row r="21" spans="1:14" ht="11.1" customHeight="1">
      <c r="A21" s="82" t="s">
        <v>77</v>
      </c>
      <c r="B21" s="82" t="s">
        <v>78</v>
      </c>
      <c r="C21" s="14"/>
      <c r="D21" s="39" t="str">
        <f>IF(OR(ISBLANK(C21),C21=0)," ",C21/C$104*100)</f>
        <v xml:space="preserve"> </v>
      </c>
      <c r="E21" s="30"/>
      <c r="F21" s="31">
        <f t="shared" si="0"/>
        <v>0</v>
      </c>
      <c r="G21" s="30"/>
      <c r="H21" s="31">
        <f t="shared" si="1"/>
        <v>0</v>
      </c>
      <c r="I21" s="30"/>
      <c r="J21" s="31">
        <f t="shared" si="2"/>
        <v>0</v>
      </c>
      <c r="K21" s="30"/>
      <c r="L21" s="31">
        <f t="shared" si="3"/>
        <v>0</v>
      </c>
      <c r="M21" s="30"/>
      <c r="N21" s="31">
        <f t="shared" si="4"/>
        <v>0</v>
      </c>
    </row>
    <row r="22" spans="1:14" ht="11.1" customHeight="1">
      <c r="A22" s="82" t="s">
        <v>79</v>
      </c>
      <c r="B22" s="82" t="s">
        <v>80</v>
      </c>
      <c r="C22" s="14"/>
      <c r="D22" s="39" t="str">
        <f>IF(OR(ISBLANK(C22),C22=0)," ",C22/C$104*100)</f>
        <v xml:space="preserve"> </v>
      </c>
      <c r="E22" s="30"/>
      <c r="F22" s="31">
        <f t="shared" si="0"/>
        <v>0</v>
      </c>
      <c r="G22" s="30"/>
      <c r="H22" s="31">
        <f t="shared" si="1"/>
        <v>0</v>
      </c>
      <c r="I22" s="30"/>
      <c r="J22" s="31">
        <f t="shared" si="2"/>
        <v>0</v>
      </c>
      <c r="K22" s="30"/>
      <c r="L22" s="31">
        <f t="shared" si="3"/>
        <v>0</v>
      </c>
      <c r="M22" s="30"/>
      <c r="N22" s="31">
        <f t="shared" si="4"/>
        <v>0</v>
      </c>
    </row>
    <row r="23" spans="1:14" ht="11.1" customHeight="1">
      <c r="A23" s="82" t="s">
        <v>81</v>
      </c>
      <c r="B23" s="82" t="s">
        <v>82</v>
      </c>
      <c r="C23" s="15">
        <f>'MG-90'!F23*'MG-90'!B$3</f>
        <v>0</v>
      </c>
      <c r="D23" s="33" t="str">
        <f>IF(OR(ISBLANK(C23),C23=0)," ",C23/C$178*100)</f>
        <v xml:space="preserve"> </v>
      </c>
      <c r="E23" s="4"/>
      <c r="F23" s="37">
        <f t="shared" si="0"/>
        <v>0</v>
      </c>
      <c r="G23" s="4"/>
      <c r="H23" s="37">
        <f t="shared" si="1"/>
        <v>0</v>
      </c>
      <c r="I23" s="4"/>
      <c r="J23" s="37">
        <f t="shared" si="2"/>
        <v>0</v>
      </c>
      <c r="K23" s="4"/>
      <c r="L23" s="37">
        <f t="shared" si="3"/>
        <v>0</v>
      </c>
      <c r="M23" s="4"/>
      <c r="N23" s="37">
        <f t="shared" si="4"/>
        <v>0</v>
      </c>
    </row>
    <row r="24" spans="1:14" ht="11.1" customHeight="1">
      <c r="A24" s="82" t="s">
        <v>83</v>
      </c>
      <c r="B24" s="82" t="s">
        <v>84</v>
      </c>
      <c r="C24" s="15">
        <f>'MG-90'!F24*'MG-90'!B$3</f>
        <v>0</v>
      </c>
      <c r="D24" s="33" t="str">
        <f>IF(OR(ISBLANK(C24),C24=0)," ",C24/C$178*100)</f>
        <v xml:space="preserve"> </v>
      </c>
      <c r="E24" s="4"/>
      <c r="F24" s="37">
        <f t="shared" si="0"/>
        <v>0</v>
      </c>
      <c r="G24" s="4"/>
      <c r="H24" s="37">
        <f t="shared" si="1"/>
        <v>0</v>
      </c>
      <c r="I24" s="4"/>
      <c r="J24" s="37">
        <f t="shared" si="2"/>
        <v>0</v>
      </c>
      <c r="K24" s="4"/>
      <c r="L24" s="37">
        <f t="shared" si="3"/>
        <v>0</v>
      </c>
      <c r="M24" s="4"/>
      <c r="N24" s="37">
        <f t="shared" si="4"/>
        <v>0</v>
      </c>
    </row>
    <row r="25" spans="1:14" ht="11.1" customHeight="1">
      <c r="A25" s="82" t="s">
        <v>85</v>
      </c>
      <c r="B25" s="82" t="s">
        <v>86</v>
      </c>
      <c r="C25" s="15">
        <f>'MG-90'!F25*'MG-90'!B$3</f>
        <v>0</v>
      </c>
      <c r="D25" s="33" t="str">
        <f>IF(OR(ISBLANK(C25),C25=0)," ",C25/C$178*100)</f>
        <v xml:space="preserve"> </v>
      </c>
      <c r="E25" s="4"/>
      <c r="F25" s="37">
        <f t="shared" si="0"/>
        <v>0</v>
      </c>
      <c r="G25" s="4"/>
      <c r="H25" s="37">
        <f t="shared" si="1"/>
        <v>0</v>
      </c>
      <c r="I25" s="4"/>
      <c r="J25" s="37">
        <f t="shared" si="2"/>
        <v>0</v>
      </c>
      <c r="K25" s="4"/>
      <c r="L25" s="37">
        <f t="shared" si="3"/>
        <v>0</v>
      </c>
      <c r="M25" s="4"/>
      <c r="N25" s="37">
        <f t="shared" si="4"/>
        <v>0</v>
      </c>
    </row>
    <row r="26" spans="1:14" ht="11.1" customHeight="1">
      <c r="A26" s="82" t="s">
        <v>87</v>
      </c>
      <c r="B26" s="82" t="s">
        <v>88</v>
      </c>
      <c r="C26" s="15">
        <f>'MG-90'!F26*'MG-90'!B$3</f>
        <v>0</v>
      </c>
      <c r="D26" s="33" t="str">
        <f>IF(OR(ISBLANK(C26),C26=0)," ",C26/C$178*100)</f>
        <v xml:space="preserve"> </v>
      </c>
      <c r="E26" s="4"/>
      <c r="F26" s="37">
        <f t="shared" si="0"/>
        <v>0</v>
      </c>
      <c r="G26" s="4"/>
      <c r="H26" s="37">
        <f t="shared" si="1"/>
        <v>0</v>
      </c>
      <c r="I26" s="4"/>
      <c r="J26" s="37">
        <f t="shared" si="2"/>
        <v>0</v>
      </c>
      <c r="K26" s="4"/>
      <c r="L26" s="37">
        <f t="shared" si="3"/>
        <v>0</v>
      </c>
      <c r="M26" s="4"/>
      <c r="N26" s="37">
        <f t="shared" si="4"/>
        <v>0</v>
      </c>
    </row>
    <row r="27" spans="1:14" ht="11.1" customHeight="1">
      <c r="A27" s="82" t="s">
        <v>89</v>
      </c>
      <c r="B27" s="82" t="s">
        <v>90</v>
      </c>
      <c r="C27" s="14"/>
      <c r="D27" s="39" t="str">
        <f>IF(OR(ISBLANK(C27),C27=0)," ",C27/C$104*100)</f>
        <v xml:space="preserve"> </v>
      </c>
      <c r="E27" s="30"/>
      <c r="F27" s="31">
        <f t="shared" si="0"/>
        <v>0</v>
      </c>
      <c r="G27" s="30"/>
      <c r="H27" s="31">
        <f t="shared" si="1"/>
        <v>0</v>
      </c>
      <c r="I27" s="30"/>
      <c r="J27" s="31">
        <f t="shared" si="2"/>
        <v>0</v>
      </c>
      <c r="K27" s="30"/>
      <c r="L27" s="31">
        <f t="shared" si="3"/>
        <v>0</v>
      </c>
      <c r="M27" s="30"/>
      <c r="N27" s="31">
        <f t="shared" si="4"/>
        <v>0</v>
      </c>
    </row>
    <row r="28" spans="1:14" ht="11.1" customHeight="1">
      <c r="A28" s="82" t="s">
        <v>91</v>
      </c>
      <c r="B28" s="82" t="s">
        <v>92</v>
      </c>
      <c r="C28" s="15">
        <f>'MG-90'!F28*'MG-90'!B$3</f>
        <v>0</v>
      </c>
      <c r="D28" s="33" t="str">
        <f>IF(OR(ISBLANK(C28),C28=0)," ",C28/C$178*100)</f>
        <v xml:space="preserve"> </v>
      </c>
      <c r="E28" s="4"/>
      <c r="F28" s="37">
        <f t="shared" si="0"/>
        <v>0</v>
      </c>
      <c r="G28" s="4"/>
      <c r="H28" s="37">
        <f t="shared" si="1"/>
        <v>0</v>
      </c>
      <c r="I28" s="4"/>
      <c r="J28" s="37">
        <f t="shared" si="2"/>
        <v>0</v>
      </c>
      <c r="K28" s="4"/>
      <c r="L28" s="37">
        <f t="shared" si="3"/>
        <v>0</v>
      </c>
      <c r="M28" s="4"/>
      <c r="N28" s="37">
        <f t="shared" si="4"/>
        <v>0</v>
      </c>
    </row>
    <row r="29" spans="1:14" ht="11.1" customHeight="1">
      <c r="A29" s="82" t="s">
        <v>93</v>
      </c>
      <c r="B29" s="82" t="s">
        <v>94</v>
      </c>
      <c r="C29" s="14"/>
      <c r="D29" s="39" t="str">
        <f>IF(OR(ISBLANK(C29),C29=0)," ",C29/C$104*100)</f>
        <v xml:space="preserve"> </v>
      </c>
      <c r="E29" s="30"/>
      <c r="F29" s="31">
        <f t="shared" si="0"/>
        <v>0</v>
      </c>
      <c r="G29" s="30"/>
      <c r="H29" s="31">
        <f t="shared" si="1"/>
        <v>0</v>
      </c>
      <c r="I29" s="30"/>
      <c r="J29" s="31">
        <f t="shared" si="2"/>
        <v>0</v>
      </c>
      <c r="K29" s="30"/>
      <c r="L29" s="31">
        <f t="shared" si="3"/>
        <v>0</v>
      </c>
      <c r="M29" s="30"/>
      <c r="N29" s="31">
        <f t="shared" si="4"/>
        <v>0</v>
      </c>
    </row>
    <row r="30" spans="1:14" ht="11.1" customHeight="1">
      <c r="A30" s="82" t="s">
        <v>95</v>
      </c>
      <c r="B30" s="82" t="s">
        <v>96</v>
      </c>
      <c r="C30" s="14"/>
      <c r="D30" s="39" t="str">
        <f>IF(OR(ISBLANK(C30),C30=0)," ",C30/C$104*100)</f>
        <v xml:space="preserve"> </v>
      </c>
      <c r="E30" s="30"/>
      <c r="F30" s="31">
        <f t="shared" si="0"/>
        <v>0</v>
      </c>
      <c r="G30" s="30"/>
      <c r="H30" s="31">
        <f t="shared" si="1"/>
        <v>0</v>
      </c>
      <c r="I30" s="30"/>
      <c r="J30" s="31">
        <f t="shared" si="2"/>
        <v>0</v>
      </c>
      <c r="K30" s="30"/>
      <c r="L30" s="31">
        <f t="shared" si="3"/>
        <v>0</v>
      </c>
      <c r="M30" s="30"/>
      <c r="N30" s="31">
        <f t="shared" si="4"/>
        <v>0</v>
      </c>
    </row>
    <row r="31" spans="1:14" ht="11.1" customHeight="1">
      <c r="A31" s="82" t="s">
        <v>97</v>
      </c>
      <c r="B31" s="82" t="s">
        <v>98</v>
      </c>
      <c r="C31" s="15">
        <f>'MG-90'!F31*'MG-90'!B$3</f>
        <v>0</v>
      </c>
      <c r="D31" s="33" t="str">
        <f>IF(OR(ISBLANK(C31),C31=0)," ",C31/C$178*100)</f>
        <v xml:space="preserve"> </v>
      </c>
      <c r="E31" s="4"/>
      <c r="F31" s="37">
        <f t="shared" si="0"/>
        <v>0</v>
      </c>
      <c r="G31" s="4"/>
      <c r="H31" s="37">
        <f t="shared" si="1"/>
        <v>0</v>
      </c>
      <c r="I31" s="4"/>
      <c r="J31" s="37">
        <f t="shared" si="2"/>
        <v>0</v>
      </c>
      <c r="K31" s="4"/>
      <c r="L31" s="37">
        <f t="shared" si="3"/>
        <v>0</v>
      </c>
      <c r="M31" s="4"/>
      <c r="N31" s="37">
        <f t="shared" si="4"/>
        <v>0</v>
      </c>
    </row>
    <row r="32" spans="1:14" ht="11.1" customHeight="1">
      <c r="A32" s="82" t="s">
        <v>99</v>
      </c>
      <c r="B32" s="82" t="s">
        <v>100</v>
      </c>
      <c r="C32" s="14"/>
      <c r="D32" s="39" t="str">
        <f>IF(OR(ISBLANK(C32),C32=0)," ",C32/C$104*100)</f>
        <v xml:space="preserve"> </v>
      </c>
      <c r="E32" s="30"/>
      <c r="F32" s="31">
        <f t="shared" si="0"/>
        <v>0</v>
      </c>
      <c r="G32" s="30"/>
      <c r="H32" s="31">
        <f t="shared" si="1"/>
        <v>0</v>
      </c>
      <c r="I32" s="30"/>
      <c r="J32" s="31">
        <f t="shared" si="2"/>
        <v>0</v>
      </c>
      <c r="K32" s="30"/>
      <c r="L32" s="31">
        <f t="shared" si="3"/>
        <v>0</v>
      </c>
      <c r="M32" s="30"/>
      <c r="N32" s="31">
        <f t="shared" si="4"/>
        <v>0</v>
      </c>
    </row>
    <row r="33" spans="1:14" ht="11.1" customHeight="1">
      <c r="A33" s="82" t="s">
        <v>101</v>
      </c>
      <c r="B33" s="82" t="s">
        <v>102</v>
      </c>
      <c r="C33" s="15">
        <f>'MG-90'!F33*'MG-90'!B$3</f>
        <v>0</v>
      </c>
      <c r="D33" s="33" t="str">
        <f>IF(OR(ISBLANK(C33),C33=0)," ",C33/C$178*100)</f>
        <v xml:space="preserve"> </v>
      </c>
      <c r="E33" s="4"/>
      <c r="F33" s="37">
        <f t="shared" si="0"/>
        <v>0</v>
      </c>
      <c r="G33" s="4"/>
      <c r="H33" s="37">
        <f t="shared" si="1"/>
        <v>0</v>
      </c>
      <c r="I33" s="4"/>
      <c r="J33" s="37">
        <f t="shared" si="2"/>
        <v>0</v>
      </c>
      <c r="K33" s="4"/>
      <c r="L33" s="37">
        <f t="shared" si="3"/>
        <v>0</v>
      </c>
      <c r="M33" s="4"/>
      <c r="N33" s="37">
        <f t="shared" si="4"/>
        <v>0</v>
      </c>
    </row>
    <row r="34" spans="1:14" ht="11.1" customHeight="1">
      <c r="A34" s="82" t="s">
        <v>104</v>
      </c>
      <c r="B34" s="82" t="s">
        <v>105</v>
      </c>
      <c r="C34" s="15">
        <f>'MG-90'!F34*'MG-90'!B$3</f>
        <v>0</v>
      </c>
      <c r="D34" s="33" t="str">
        <f>IF(OR(ISBLANK(C34),C34=0)," ",C34/C$178*100)</f>
        <v xml:space="preserve"> </v>
      </c>
      <c r="E34" s="4"/>
      <c r="F34" s="37">
        <f t="shared" si="0"/>
        <v>0</v>
      </c>
      <c r="G34" s="4"/>
      <c r="H34" s="37">
        <f t="shared" si="1"/>
        <v>0</v>
      </c>
      <c r="I34" s="4"/>
      <c r="J34" s="37">
        <f t="shared" si="2"/>
        <v>0</v>
      </c>
      <c r="K34" s="4"/>
      <c r="L34" s="37">
        <f t="shared" si="3"/>
        <v>0</v>
      </c>
      <c r="M34" s="4"/>
      <c r="N34" s="37">
        <f t="shared" si="4"/>
        <v>0</v>
      </c>
    </row>
    <row r="35" spans="1:14" ht="11.1" customHeight="1">
      <c r="A35" s="82" t="s">
        <v>106</v>
      </c>
      <c r="B35" s="82" t="s">
        <v>107</v>
      </c>
      <c r="C35" s="15">
        <f>'MG-90'!F35*'MG-90'!B$3</f>
        <v>0</v>
      </c>
      <c r="D35" s="33" t="str">
        <f>IF(OR(ISBLANK(C35),C35=0)," ",C35/C$178*100)</f>
        <v xml:space="preserve"> </v>
      </c>
      <c r="E35" s="4"/>
      <c r="F35" s="37">
        <f t="shared" si="0"/>
        <v>0</v>
      </c>
      <c r="G35" s="4"/>
      <c r="H35" s="37">
        <f t="shared" si="1"/>
        <v>0</v>
      </c>
      <c r="I35" s="4"/>
      <c r="J35" s="37">
        <f t="shared" si="2"/>
        <v>0</v>
      </c>
      <c r="K35" s="4"/>
      <c r="L35" s="37">
        <f t="shared" si="3"/>
        <v>0</v>
      </c>
      <c r="M35" s="4"/>
      <c r="N35" s="37">
        <f t="shared" si="4"/>
        <v>0</v>
      </c>
    </row>
    <row r="36" spans="1:14" ht="11.1" customHeight="1">
      <c r="A36" s="82" t="s">
        <v>108</v>
      </c>
      <c r="B36" s="82" t="s">
        <v>109</v>
      </c>
      <c r="C36" s="14"/>
      <c r="D36" s="39" t="str">
        <f>IF(OR(ISBLANK(C36),C36=0)," ",C36/C$104*100)</f>
        <v xml:space="preserve"> </v>
      </c>
      <c r="E36" s="30"/>
      <c r="F36" s="31">
        <f t="shared" si="0"/>
        <v>0</v>
      </c>
      <c r="G36" s="30"/>
      <c r="H36" s="31">
        <f t="shared" si="1"/>
        <v>0</v>
      </c>
      <c r="I36" s="30"/>
      <c r="J36" s="31">
        <f t="shared" si="2"/>
        <v>0</v>
      </c>
      <c r="K36" s="30"/>
      <c r="L36" s="31">
        <f t="shared" si="3"/>
        <v>0</v>
      </c>
      <c r="M36" s="30"/>
      <c r="N36" s="31">
        <f t="shared" si="4"/>
        <v>0</v>
      </c>
    </row>
    <row r="37" spans="1:14" ht="11.1" customHeight="1">
      <c r="A37" s="82" t="s">
        <v>110</v>
      </c>
      <c r="B37" s="82" t="s">
        <v>111</v>
      </c>
      <c r="C37" s="14"/>
      <c r="D37" s="39" t="str">
        <f>IF(OR(ISBLANK(C37),C37=0)," ",C37/C$104*100)</f>
        <v xml:space="preserve"> </v>
      </c>
      <c r="E37" s="30"/>
      <c r="F37" s="31">
        <f t="shared" si="0"/>
        <v>0</v>
      </c>
      <c r="G37" s="30"/>
      <c r="H37" s="31">
        <f t="shared" si="1"/>
        <v>0</v>
      </c>
      <c r="I37" s="30"/>
      <c r="J37" s="31">
        <f t="shared" si="2"/>
        <v>0</v>
      </c>
      <c r="K37" s="30"/>
      <c r="L37" s="31">
        <f t="shared" si="3"/>
        <v>0</v>
      </c>
      <c r="M37" s="30"/>
      <c r="N37" s="31">
        <f t="shared" si="4"/>
        <v>0</v>
      </c>
    </row>
    <row r="38" spans="1:14" ht="11.1" customHeight="1">
      <c r="A38" s="82" t="s">
        <v>112</v>
      </c>
      <c r="B38" s="82" t="s">
        <v>113</v>
      </c>
      <c r="C38" s="15">
        <f>'MG-90'!F38*'MG-90'!B$3</f>
        <v>0</v>
      </c>
      <c r="D38" s="33" t="str">
        <f>IF(OR(ISBLANK(C38),C38=0)," ",C38/C$178*100)</f>
        <v xml:space="preserve"> </v>
      </c>
      <c r="E38" s="4"/>
      <c r="F38" s="37">
        <f t="shared" si="0"/>
        <v>0</v>
      </c>
      <c r="G38" s="4"/>
      <c r="H38" s="37">
        <f t="shared" si="1"/>
        <v>0</v>
      </c>
      <c r="I38" s="4"/>
      <c r="J38" s="37">
        <f t="shared" si="2"/>
        <v>0</v>
      </c>
      <c r="K38" s="4"/>
      <c r="L38" s="37">
        <f t="shared" si="3"/>
        <v>0</v>
      </c>
      <c r="M38" s="4"/>
      <c r="N38" s="37">
        <f t="shared" si="4"/>
        <v>0</v>
      </c>
    </row>
    <row r="39" spans="1:14" ht="11.1" customHeight="1">
      <c r="A39" s="82" t="s">
        <v>114</v>
      </c>
      <c r="B39" s="82" t="s">
        <v>115</v>
      </c>
      <c r="C39" s="14"/>
      <c r="D39" s="39" t="str">
        <f>IF(OR(ISBLANK(C39),C39=0)," ",C39/C$104*100)</f>
        <v xml:space="preserve"> </v>
      </c>
      <c r="E39" s="30"/>
      <c r="F39" s="31">
        <f t="shared" si="0"/>
        <v>0</v>
      </c>
      <c r="G39" s="30"/>
      <c r="H39" s="31">
        <f t="shared" si="1"/>
        <v>0</v>
      </c>
      <c r="I39" s="30"/>
      <c r="J39" s="31">
        <f t="shared" si="2"/>
        <v>0</v>
      </c>
      <c r="K39" s="30"/>
      <c r="L39" s="31">
        <f t="shared" si="3"/>
        <v>0</v>
      </c>
      <c r="M39" s="30"/>
      <c r="N39" s="31">
        <f t="shared" si="4"/>
        <v>0</v>
      </c>
    </row>
    <row r="40" spans="1:14" ht="11.1" customHeight="1">
      <c r="A40" s="82" t="s">
        <v>116</v>
      </c>
      <c r="B40" s="82" t="s">
        <v>117</v>
      </c>
      <c r="C40" s="15">
        <f>'MG-90'!F40*'MG-90'!B$3</f>
        <v>0</v>
      </c>
      <c r="D40" s="33" t="str">
        <f>IF(OR(ISBLANK(C40),C40=0)," ",C40/C$178*100)</f>
        <v xml:space="preserve"> </v>
      </c>
      <c r="E40" s="4"/>
      <c r="F40" s="37">
        <f t="shared" ref="F40:F68" si="5">E40</f>
        <v>0</v>
      </c>
      <c r="G40" s="4"/>
      <c r="H40" s="37">
        <f t="shared" ref="H40:H68" si="6">F40+G40</f>
        <v>0</v>
      </c>
      <c r="I40" s="4"/>
      <c r="J40" s="37">
        <f t="shared" ref="J40:J68" si="7">H40+I40</f>
        <v>0</v>
      </c>
      <c r="K40" s="4"/>
      <c r="L40" s="37">
        <f t="shared" ref="L40:L68" si="8">J40+K40</f>
        <v>0</v>
      </c>
      <c r="M40" s="4"/>
      <c r="N40" s="37">
        <f t="shared" ref="N40:N68" si="9">L40+M40</f>
        <v>0</v>
      </c>
    </row>
    <row r="41" spans="1:14" ht="11.1" customHeight="1">
      <c r="A41" s="82" t="s">
        <v>118</v>
      </c>
      <c r="B41" s="82" t="s">
        <v>119</v>
      </c>
      <c r="C41" s="15">
        <f>'MG-90'!F41*'MG-90'!B$3</f>
        <v>0</v>
      </c>
      <c r="D41" s="33" t="str">
        <f>IF(OR(ISBLANK(C41),C41=0)," ",C41/C$178*100)</f>
        <v xml:space="preserve"> </v>
      </c>
      <c r="E41" s="4"/>
      <c r="F41" s="37">
        <f t="shared" si="5"/>
        <v>0</v>
      </c>
      <c r="G41" s="4"/>
      <c r="H41" s="37">
        <f t="shared" si="6"/>
        <v>0</v>
      </c>
      <c r="I41" s="4"/>
      <c r="J41" s="37">
        <f t="shared" si="7"/>
        <v>0</v>
      </c>
      <c r="K41" s="4"/>
      <c r="L41" s="37">
        <f t="shared" si="8"/>
        <v>0</v>
      </c>
      <c r="M41" s="4"/>
      <c r="N41" s="37">
        <f t="shared" si="9"/>
        <v>0</v>
      </c>
    </row>
    <row r="42" spans="1:14" ht="11.1" customHeight="1">
      <c r="A42" s="82" t="s">
        <v>120</v>
      </c>
      <c r="B42" s="82" t="s">
        <v>121</v>
      </c>
      <c r="C42" s="15">
        <f>'MG-90'!F42*'MG-90'!B$3</f>
        <v>0</v>
      </c>
      <c r="D42" s="33" t="str">
        <f>IF(OR(ISBLANK(C42),C42=0)," ",C42/C$178*100)</f>
        <v xml:space="preserve"> </v>
      </c>
      <c r="E42" s="4"/>
      <c r="F42" s="37">
        <f t="shared" si="5"/>
        <v>0</v>
      </c>
      <c r="G42" s="4"/>
      <c r="H42" s="37">
        <f t="shared" si="6"/>
        <v>0</v>
      </c>
      <c r="I42" s="4"/>
      <c r="J42" s="37">
        <f t="shared" si="7"/>
        <v>0</v>
      </c>
      <c r="K42" s="4"/>
      <c r="L42" s="37">
        <f t="shared" si="8"/>
        <v>0</v>
      </c>
      <c r="M42" s="4"/>
      <c r="N42" s="37">
        <f t="shared" si="9"/>
        <v>0</v>
      </c>
    </row>
    <row r="43" spans="1:14" ht="11.1" customHeight="1">
      <c r="A43" s="82" t="s">
        <v>122</v>
      </c>
      <c r="B43" s="82" t="s">
        <v>123</v>
      </c>
      <c r="C43" s="14"/>
      <c r="D43" s="39" t="str">
        <f>IF(OR(ISBLANK(C43),C43=0)," ",C43/C$104*100)</f>
        <v xml:space="preserve"> </v>
      </c>
      <c r="E43" s="30"/>
      <c r="F43" s="31">
        <f t="shared" si="5"/>
        <v>0</v>
      </c>
      <c r="G43" s="30"/>
      <c r="H43" s="31">
        <f t="shared" si="6"/>
        <v>0</v>
      </c>
      <c r="I43" s="30"/>
      <c r="J43" s="31">
        <f t="shared" si="7"/>
        <v>0</v>
      </c>
      <c r="K43" s="30"/>
      <c r="L43" s="31">
        <f t="shared" si="8"/>
        <v>0</v>
      </c>
      <c r="M43" s="30"/>
      <c r="N43" s="31">
        <f t="shared" si="9"/>
        <v>0</v>
      </c>
    </row>
    <row r="44" spans="1:14" ht="11.1" customHeight="1">
      <c r="A44" s="82" t="s">
        <v>124</v>
      </c>
      <c r="B44" s="82" t="s">
        <v>125</v>
      </c>
      <c r="C44" s="15">
        <f>'MG-90'!F44*'MG-90'!B$3</f>
        <v>0</v>
      </c>
      <c r="D44" s="33" t="str">
        <f>IF(OR(ISBLANK(C44),C44=0)," ",C44/C$178*100)</f>
        <v xml:space="preserve"> </v>
      </c>
      <c r="E44" s="4"/>
      <c r="F44" s="37">
        <f t="shared" si="5"/>
        <v>0</v>
      </c>
      <c r="G44" s="4"/>
      <c r="H44" s="37">
        <f t="shared" si="6"/>
        <v>0</v>
      </c>
      <c r="I44" s="4"/>
      <c r="J44" s="37">
        <f t="shared" si="7"/>
        <v>0</v>
      </c>
      <c r="K44" s="4"/>
      <c r="L44" s="37">
        <f t="shared" si="8"/>
        <v>0</v>
      </c>
      <c r="M44" s="4"/>
      <c r="N44" s="37">
        <f t="shared" si="9"/>
        <v>0</v>
      </c>
    </row>
    <row r="45" spans="1:14" ht="11.1" customHeight="1">
      <c r="A45" s="82" t="s">
        <v>126</v>
      </c>
      <c r="B45" s="82" t="s">
        <v>127</v>
      </c>
      <c r="C45" s="14"/>
      <c r="D45" s="39" t="str">
        <f>IF(OR(ISBLANK(C45),C45=0)," ",C45/C$104*100)</f>
        <v xml:space="preserve"> </v>
      </c>
      <c r="E45" s="30"/>
      <c r="F45" s="31">
        <f t="shared" si="5"/>
        <v>0</v>
      </c>
      <c r="G45" s="30"/>
      <c r="H45" s="31">
        <f t="shared" si="6"/>
        <v>0</v>
      </c>
      <c r="I45" s="30"/>
      <c r="J45" s="31">
        <f t="shared" si="7"/>
        <v>0</v>
      </c>
      <c r="K45" s="30"/>
      <c r="L45" s="31">
        <f t="shared" si="8"/>
        <v>0</v>
      </c>
      <c r="M45" s="30"/>
      <c r="N45" s="31">
        <f t="shared" si="9"/>
        <v>0</v>
      </c>
    </row>
    <row r="46" spans="1:14" ht="11.1" customHeight="1">
      <c r="A46" s="82" t="s">
        <v>128</v>
      </c>
      <c r="B46" s="82" t="s">
        <v>129</v>
      </c>
      <c r="C46" s="14"/>
      <c r="D46" s="39" t="str">
        <f>IF(OR(ISBLANK(C46),C46=0)," ",C46/C$104*100)</f>
        <v xml:space="preserve"> </v>
      </c>
      <c r="E46" s="30"/>
      <c r="F46" s="31">
        <f t="shared" si="5"/>
        <v>0</v>
      </c>
      <c r="G46" s="30"/>
      <c r="H46" s="31">
        <f t="shared" si="6"/>
        <v>0</v>
      </c>
      <c r="I46" s="30"/>
      <c r="J46" s="31">
        <f t="shared" si="7"/>
        <v>0</v>
      </c>
      <c r="K46" s="30"/>
      <c r="L46" s="31">
        <f t="shared" si="8"/>
        <v>0</v>
      </c>
      <c r="M46" s="30"/>
      <c r="N46" s="31">
        <f t="shared" si="9"/>
        <v>0</v>
      </c>
    </row>
    <row r="47" spans="1:14" ht="11.1" customHeight="1">
      <c r="A47" s="82" t="s">
        <v>130</v>
      </c>
      <c r="B47" s="82" t="s">
        <v>131</v>
      </c>
      <c r="C47" s="15">
        <f>'MG-90'!F47*'MG-90'!B$3</f>
        <v>0</v>
      </c>
      <c r="D47" s="33" t="str">
        <f>IF(OR(ISBLANK(C47),C47=0)," ",C47/C$178*100)</f>
        <v xml:space="preserve"> </v>
      </c>
      <c r="E47" s="4"/>
      <c r="F47" s="37">
        <f t="shared" si="5"/>
        <v>0</v>
      </c>
      <c r="G47" s="4"/>
      <c r="H47" s="37">
        <f t="shared" si="6"/>
        <v>0</v>
      </c>
      <c r="I47" s="4"/>
      <c r="J47" s="37">
        <f t="shared" si="7"/>
        <v>0</v>
      </c>
      <c r="K47" s="4"/>
      <c r="L47" s="37">
        <f t="shared" si="8"/>
        <v>0</v>
      </c>
      <c r="M47" s="4"/>
      <c r="N47" s="37">
        <f t="shared" si="9"/>
        <v>0</v>
      </c>
    </row>
    <row r="48" spans="1:14" ht="11.1" customHeight="1">
      <c r="A48" s="82" t="s">
        <v>132</v>
      </c>
      <c r="B48" s="82" t="s">
        <v>133</v>
      </c>
      <c r="C48" s="15">
        <f>'MG-90'!F48*'MG-90'!B$3</f>
        <v>0</v>
      </c>
      <c r="D48" s="33" t="str">
        <f>IF(OR(ISBLANK(C48),C48=0)," ",C48/C$178*100)</f>
        <v xml:space="preserve"> </v>
      </c>
      <c r="E48" s="4"/>
      <c r="F48" s="37">
        <f t="shared" si="5"/>
        <v>0</v>
      </c>
      <c r="G48" s="4"/>
      <c r="H48" s="37">
        <f t="shared" si="6"/>
        <v>0</v>
      </c>
      <c r="I48" s="4"/>
      <c r="J48" s="37">
        <f t="shared" si="7"/>
        <v>0</v>
      </c>
      <c r="K48" s="4"/>
      <c r="L48" s="37">
        <f t="shared" si="8"/>
        <v>0</v>
      </c>
      <c r="M48" s="4"/>
      <c r="N48" s="37">
        <f t="shared" si="9"/>
        <v>0</v>
      </c>
    </row>
    <row r="49" spans="1:14" ht="11.1" customHeight="1">
      <c r="A49" s="82" t="s">
        <v>134</v>
      </c>
      <c r="B49" s="82" t="s">
        <v>135</v>
      </c>
      <c r="C49" s="15">
        <f>'MG-90'!F49*'MG-90'!B$3</f>
        <v>0</v>
      </c>
      <c r="D49" s="33" t="str">
        <f>IF(OR(ISBLANK(C49),C49=0)," ",C49/C$178*100)</f>
        <v xml:space="preserve"> </v>
      </c>
      <c r="E49" s="4"/>
      <c r="F49" s="37">
        <f t="shared" si="5"/>
        <v>0</v>
      </c>
      <c r="G49" s="4"/>
      <c r="H49" s="37">
        <f t="shared" si="6"/>
        <v>0</v>
      </c>
      <c r="I49" s="4"/>
      <c r="J49" s="37">
        <f t="shared" si="7"/>
        <v>0</v>
      </c>
      <c r="K49" s="4"/>
      <c r="L49" s="37">
        <f t="shared" si="8"/>
        <v>0</v>
      </c>
      <c r="M49" s="4"/>
      <c r="N49" s="37">
        <f t="shared" si="9"/>
        <v>0</v>
      </c>
    </row>
    <row r="50" spans="1:14" ht="11.1" customHeight="1">
      <c r="A50" s="82" t="s">
        <v>136</v>
      </c>
      <c r="B50" s="82" t="s">
        <v>137</v>
      </c>
      <c r="C50" s="14"/>
      <c r="D50" s="39" t="str">
        <f>IF(OR(ISBLANK(C50),C50=0)," ",C50/C$104*100)</f>
        <v xml:space="preserve"> </v>
      </c>
      <c r="E50" s="30"/>
      <c r="F50" s="31">
        <f t="shared" si="5"/>
        <v>0</v>
      </c>
      <c r="G50" s="30"/>
      <c r="H50" s="31">
        <f t="shared" si="6"/>
        <v>0</v>
      </c>
      <c r="I50" s="30"/>
      <c r="J50" s="31">
        <f t="shared" si="7"/>
        <v>0</v>
      </c>
      <c r="K50" s="30"/>
      <c r="L50" s="31">
        <f t="shared" si="8"/>
        <v>0</v>
      </c>
      <c r="M50" s="30"/>
      <c r="N50" s="31">
        <f t="shared" si="9"/>
        <v>0</v>
      </c>
    </row>
    <row r="51" spans="1:14" ht="11.1" customHeight="1">
      <c r="A51" s="82" t="s">
        <v>138</v>
      </c>
      <c r="B51" s="82" t="s">
        <v>139</v>
      </c>
      <c r="C51" s="15">
        <f>'MG-90'!F51*'MG-90'!B$3</f>
        <v>0</v>
      </c>
      <c r="D51" s="33" t="str">
        <f>IF(OR(ISBLANK(C51),C51=0)," ",C51/C$178*100)</f>
        <v xml:space="preserve"> </v>
      </c>
      <c r="E51" s="4"/>
      <c r="F51" s="37">
        <f t="shared" si="5"/>
        <v>0</v>
      </c>
      <c r="G51" s="4"/>
      <c r="H51" s="37">
        <f t="shared" si="6"/>
        <v>0</v>
      </c>
      <c r="I51" s="4"/>
      <c r="J51" s="37">
        <f t="shared" si="7"/>
        <v>0</v>
      </c>
      <c r="K51" s="4"/>
      <c r="L51" s="37">
        <f t="shared" si="8"/>
        <v>0</v>
      </c>
      <c r="M51" s="4"/>
      <c r="N51" s="37">
        <f t="shared" si="9"/>
        <v>0</v>
      </c>
    </row>
    <row r="52" spans="1:14" ht="11.1" customHeight="1">
      <c r="A52" s="82" t="s">
        <v>140</v>
      </c>
      <c r="B52" s="82" t="s">
        <v>141</v>
      </c>
      <c r="C52" s="14"/>
      <c r="D52" s="39" t="str">
        <f>IF(OR(ISBLANK(C52),C52=0)," ",C52/C$104*100)</f>
        <v xml:space="preserve"> </v>
      </c>
      <c r="E52" s="30"/>
      <c r="F52" s="31">
        <f t="shared" si="5"/>
        <v>0</v>
      </c>
      <c r="G52" s="30"/>
      <c r="H52" s="31">
        <f t="shared" si="6"/>
        <v>0</v>
      </c>
      <c r="I52" s="30"/>
      <c r="J52" s="31">
        <f t="shared" si="7"/>
        <v>0</v>
      </c>
      <c r="K52" s="30"/>
      <c r="L52" s="31">
        <f t="shared" si="8"/>
        <v>0</v>
      </c>
      <c r="M52" s="30"/>
      <c r="N52" s="31">
        <f t="shared" si="9"/>
        <v>0</v>
      </c>
    </row>
    <row r="53" spans="1:14" ht="11.1" customHeight="1">
      <c r="A53" s="82" t="s">
        <v>142</v>
      </c>
      <c r="B53" s="82" t="s">
        <v>143</v>
      </c>
      <c r="C53" s="15">
        <f>'MG-90'!F53*'MG-90'!B$3</f>
        <v>0</v>
      </c>
      <c r="D53" s="33" t="str">
        <f>IF(OR(ISBLANK(C53),C53=0)," ",C53/C$178*100)</f>
        <v xml:space="preserve"> </v>
      </c>
      <c r="E53" s="4"/>
      <c r="F53" s="37">
        <f t="shared" si="5"/>
        <v>0</v>
      </c>
      <c r="G53" s="4"/>
      <c r="H53" s="37">
        <f t="shared" si="6"/>
        <v>0</v>
      </c>
      <c r="I53" s="4"/>
      <c r="J53" s="37">
        <f t="shared" si="7"/>
        <v>0</v>
      </c>
      <c r="K53" s="4"/>
      <c r="L53" s="37">
        <f t="shared" si="8"/>
        <v>0</v>
      </c>
      <c r="M53" s="4"/>
      <c r="N53" s="37">
        <f t="shared" si="9"/>
        <v>0</v>
      </c>
    </row>
    <row r="54" spans="1:14" ht="11.1" customHeight="1">
      <c r="A54" s="82" t="s">
        <v>144</v>
      </c>
      <c r="B54" s="82" t="s">
        <v>145</v>
      </c>
      <c r="C54" s="15">
        <f>'MG-90'!F54*'MG-90'!B$3</f>
        <v>0</v>
      </c>
      <c r="D54" s="33" t="str">
        <f>IF(OR(ISBLANK(C54),C54=0)," ",C54/C$178*100)</f>
        <v xml:space="preserve"> </v>
      </c>
      <c r="E54" s="4"/>
      <c r="F54" s="37">
        <f t="shared" si="5"/>
        <v>0</v>
      </c>
      <c r="G54" s="4"/>
      <c r="H54" s="37">
        <f t="shared" si="6"/>
        <v>0</v>
      </c>
      <c r="I54" s="4"/>
      <c r="J54" s="37">
        <f t="shared" si="7"/>
        <v>0</v>
      </c>
      <c r="K54" s="4"/>
      <c r="L54" s="37">
        <f t="shared" si="8"/>
        <v>0</v>
      </c>
      <c r="M54" s="4"/>
      <c r="N54" s="37">
        <f t="shared" si="9"/>
        <v>0</v>
      </c>
    </row>
    <row r="55" spans="1:14" ht="11.1" customHeight="1">
      <c r="A55" s="82" t="s">
        <v>146</v>
      </c>
      <c r="B55" s="82" t="s">
        <v>147</v>
      </c>
      <c r="C55" s="15">
        <f>'MG-90'!F55*'MG-90'!B$3</f>
        <v>0</v>
      </c>
      <c r="D55" s="33" t="str">
        <f>IF(OR(ISBLANK(C55),C55=0)," ",C55/C$178*100)</f>
        <v xml:space="preserve"> </v>
      </c>
      <c r="E55" s="4"/>
      <c r="F55" s="37">
        <f t="shared" si="5"/>
        <v>0</v>
      </c>
      <c r="G55" s="4"/>
      <c r="H55" s="37">
        <f t="shared" si="6"/>
        <v>0</v>
      </c>
      <c r="I55" s="4"/>
      <c r="J55" s="37">
        <f t="shared" si="7"/>
        <v>0</v>
      </c>
      <c r="K55" s="4"/>
      <c r="L55" s="37">
        <f t="shared" si="8"/>
        <v>0</v>
      </c>
      <c r="M55" s="4"/>
      <c r="N55" s="37">
        <f t="shared" si="9"/>
        <v>0</v>
      </c>
    </row>
    <row r="56" spans="1:14" ht="11.1" customHeight="1">
      <c r="A56" s="82" t="s">
        <v>148</v>
      </c>
      <c r="B56" s="82" t="s">
        <v>149</v>
      </c>
      <c r="C56" s="15">
        <f>'MG-90'!F56*'MG-90'!B$3</f>
        <v>0</v>
      </c>
      <c r="D56" s="33" t="str">
        <f>IF(OR(ISBLANK(C56),C56=0)," ",C56/C$178*100)</f>
        <v xml:space="preserve"> </v>
      </c>
      <c r="E56" s="4"/>
      <c r="F56" s="37">
        <f t="shared" si="5"/>
        <v>0</v>
      </c>
      <c r="G56" s="4"/>
      <c r="H56" s="37">
        <f t="shared" si="6"/>
        <v>0</v>
      </c>
      <c r="I56" s="4"/>
      <c r="J56" s="37">
        <f t="shared" si="7"/>
        <v>0</v>
      </c>
      <c r="K56" s="4"/>
      <c r="L56" s="37">
        <f t="shared" si="8"/>
        <v>0</v>
      </c>
      <c r="M56" s="4"/>
      <c r="N56" s="37">
        <f t="shared" si="9"/>
        <v>0</v>
      </c>
    </row>
    <row r="57" spans="1:14" ht="11.1" customHeight="1">
      <c r="A57" s="82" t="s">
        <v>150</v>
      </c>
      <c r="B57" s="82" t="s">
        <v>151</v>
      </c>
      <c r="C57" s="15">
        <f>'MG-90'!F57*'MG-90'!B$3</f>
        <v>0</v>
      </c>
      <c r="D57" s="33" t="str">
        <f>IF(OR(ISBLANK(C57),C57=0)," ",C57/C$178*100)</f>
        <v xml:space="preserve"> </v>
      </c>
      <c r="E57" s="4"/>
      <c r="F57" s="37">
        <f t="shared" si="5"/>
        <v>0</v>
      </c>
      <c r="G57" s="4"/>
      <c r="H57" s="37">
        <f t="shared" si="6"/>
        <v>0</v>
      </c>
      <c r="I57" s="4"/>
      <c r="J57" s="37">
        <f t="shared" si="7"/>
        <v>0</v>
      </c>
      <c r="K57" s="4"/>
      <c r="L57" s="37">
        <f t="shared" si="8"/>
        <v>0</v>
      </c>
      <c r="M57" s="4"/>
      <c r="N57" s="37">
        <f t="shared" si="9"/>
        <v>0</v>
      </c>
    </row>
    <row r="58" spans="1:14" ht="11.1" customHeight="1">
      <c r="A58" s="82" t="s">
        <v>152</v>
      </c>
      <c r="B58" s="82" t="s">
        <v>153</v>
      </c>
      <c r="C58" s="14"/>
      <c r="D58" s="39" t="str">
        <f>IF(OR(ISBLANK(C58),C58=0)," ",C58/C$104*100)</f>
        <v xml:space="preserve"> </v>
      </c>
      <c r="E58" s="30"/>
      <c r="F58" s="31">
        <f t="shared" si="5"/>
        <v>0</v>
      </c>
      <c r="G58" s="30"/>
      <c r="H58" s="31">
        <f t="shared" si="6"/>
        <v>0</v>
      </c>
      <c r="I58" s="30"/>
      <c r="J58" s="31">
        <f t="shared" si="7"/>
        <v>0</v>
      </c>
      <c r="K58" s="30"/>
      <c r="L58" s="31">
        <f t="shared" si="8"/>
        <v>0</v>
      </c>
      <c r="M58" s="30"/>
      <c r="N58" s="31">
        <f t="shared" si="9"/>
        <v>0</v>
      </c>
    </row>
    <row r="59" spans="1:14" ht="11.1" customHeight="1">
      <c r="A59" s="82" t="s">
        <v>154</v>
      </c>
      <c r="B59" s="82" t="s">
        <v>155</v>
      </c>
      <c r="C59" s="15">
        <f>'MG-90'!F59*'MG-90'!B$3</f>
        <v>0</v>
      </c>
      <c r="D59" s="33" t="str">
        <f>IF(OR(ISBLANK(C59),C59=0)," ",C59/C$178*100)</f>
        <v xml:space="preserve"> </v>
      </c>
      <c r="E59" s="4"/>
      <c r="F59" s="37">
        <f t="shared" si="5"/>
        <v>0</v>
      </c>
      <c r="G59" s="4"/>
      <c r="H59" s="37">
        <f t="shared" si="6"/>
        <v>0</v>
      </c>
      <c r="I59" s="4"/>
      <c r="J59" s="37">
        <f t="shared" si="7"/>
        <v>0</v>
      </c>
      <c r="K59" s="4"/>
      <c r="L59" s="37">
        <f t="shared" si="8"/>
        <v>0</v>
      </c>
      <c r="M59" s="4"/>
      <c r="N59" s="37">
        <f t="shared" si="9"/>
        <v>0</v>
      </c>
    </row>
    <row r="60" spans="1:14" ht="11.1" customHeight="1">
      <c r="A60" s="82" t="s">
        <v>156</v>
      </c>
      <c r="B60" s="82" t="s">
        <v>157</v>
      </c>
      <c r="C60" s="15">
        <f>'MG-90'!F60*'MG-90'!B$3</f>
        <v>0</v>
      </c>
      <c r="D60" s="33" t="str">
        <f>IF(OR(ISBLANK(C60),C60=0)," ",C60/C$178*100)</f>
        <v xml:space="preserve"> </v>
      </c>
      <c r="E60" s="4"/>
      <c r="F60" s="37">
        <f t="shared" si="5"/>
        <v>0</v>
      </c>
      <c r="G60" s="4"/>
      <c r="H60" s="37">
        <f t="shared" si="6"/>
        <v>0</v>
      </c>
      <c r="I60" s="4"/>
      <c r="J60" s="37">
        <f t="shared" si="7"/>
        <v>0</v>
      </c>
      <c r="K60" s="4"/>
      <c r="L60" s="37">
        <f t="shared" si="8"/>
        <v>0</v>
      </c>
      <c r="M60" s="4"/>
      <c r="N60" s="37">
        <f t="shared" si="9"/>
        <v>0</v>
      </c>
    </row>
    <row r="61" spans="1:14" ht="11.1" customHeight="1">
      <c r="A61" s="82" t="s">
        <v>158</v>
      </c>
      <c r="B61" s="82" t="s">
        <v>159</v>
      </c>
      <c r="C61" s="15">
        <f>'MG-90'!F61*'MG-90'!B$3</f>
        <v>0</v>
      </c>
      <c r="D61" s="33" t="str">
        <f>IF(OR(ISBLANK(C61),C61=0)," ",C61/C$178*100)</f>
        <v xml:space="preserve"> </v>
      </c>
      <c r="E61" s="4"/>
      <c r="F61" s="37">
        <f t="shared" si="5"/>
        <v>0</v>
      </c>
      <c r="G61" s="4"/>
      <c r="H61" s="37">
        <f t="shared" si="6"/>
        <v>0</v>
      </c>
      <c r="I61" s="4"/>
      <c r="J61" s="37">
        <f t="shared" si="7"/>
        <v>0</v>
      </c>
      <c r="K61" s="4"/>
      <c r="L61" s="37">
        <f t="shared" si="8"/>
        <v>0</v>
      </c>
      <c r="M61" s="4"/>
      <c r="N61" s="37">
        <f t="shared" si="9"/>
        <v>0</v>
      </c>
    </row>
    <row r="62" spans="1:14" ht="11.1" customHeight="1">
      <c r="A62" s="82" t="s">
        <v>160</v>
      </c>
      <c r="B62" s="82" t="s">
        <v>161</v>
      </c>
      <c r="C62" s="15">
        <f>'MG-90'!F62*'MG-90'!B$3</f>
        <v>0</v>
      </c>
      <c r="D62" s="33" t="str">
        <f>IF(OR(ISBLANK(C62),C62=0)," ",C62/C$178*100)</f>
        <v xml:space="preserve"> </v>
      </c>
      <c r="E62" s="4"/>
      <c r="F62" s="37">
        <f t="shared" si="5"/>
        <v>0</v>
      </c>
      <c r="G62" s="4"/>
      <c r="H62" s="37">
        <f t="shared" si="6"/>
        <v>0</v>
      </c>
      <c r="I62" s="4"/>
      <c r="J62" s="37">
        <f t="shared" si="7"/>
        <v>0</v>
      </c>
      <c r="K62" s="4"/>
      <c r="L62" s="37">
        <f t="shared" si="8"/>
        <v>0</v>
      </c>
      <c r="M62" s="4"/>
      <c r="N62" s="37">
        <f t="shared" si="9"/>
        <v>0</v>
      </c>
    </row>
    <row r="63" spans="1:14" ht="11.1" customHeight="1">
      <c r="A63" s="82" t="s">
        <v>162</v>
      </c>
      <c r="B63" s="82" t="s">
        <v>163</v>
      </c>
      <c r="C63" s="15">
        <f>'MG-90'!F63*'MG-90'!B$3</f>
        <v>0</v>
      </c>
      <c r="D63" s="33" t="str">
        <f>IF(OR(ISBLANK(C63),C63=0)," ",C63/C$178*100)</f>
        <v xml:space="preserve"> </v>
      </c>
      <c r="E63" s="4"/>
      <c r="F63" s="37">
        <f t="shared" si="5"/>
        <v>0</v>
      </c>
      <c r="G63" s="4"/>
      <c r="H63" s="37">
        <f t="shared" si="6"/>
        <v>0</v>
      </c>
      <c r="I63" s="4"/>
      <c r="J63" s="37">
        <f t="shared" si="7"/>
        <v>0</v>
      </c>
      <c r="K63" s="4"/>
      <c r="L63" s="37">
        <f t="shared" si="8"/>
        <v>0</v>
      </c>
      <c r="M63" s="4"/>
      <c r="N63" s="37">
        <f t="shared" si="9"/>
        <v>0</v>
      </c>
    </row>
    <row r="64" spans="1:14" ht="11.1" customHeight="1">
      <c r="A64" s="82" t="s">
        <v>164</v>
      </c>
      <c r="B64" s="82" t="s">
        <v>165</v>
      </c>
      <c r="C64" s="14"/>
      <c r="D64" s="39" t="str">
        <f>IF(OR(ISBLANK(C64),C64=0)," ",C64/C$104*100)</f>
        <v xml:space="preserve"> </v>
      </c>
      <c r="E64" s="30"/>
      <c r="F64" s="31">
        <f t="shared" si="5"/>
        <v>0</v>
      </c>
      <c r="G64" s="30"/>
      <c r="H64" s="31">
        <f t="shared" si="6"/>
        <v>0</v>
      </c>
      <c r="I64" s="30"/>
      <c r="J64" s="31">
        <f t="shared" si="7"/>
        <v>0</v>
      </c>
      <c r="K64" s="30"/>
      <c r="L64" s="31">
        <f t="shared" si="8"/>
        <v>0</v>
      </c>
      <c r="M64" s="30"/>
      <c r="N64" s="31">
        <f t="shared" si="9"/>
        <v>0</v>
      </c>
    </row>
    <row r="65" spans="1:14" ht="11.1" customHeight="1">
      <c r="A65" s="82" t="s">
        <v>166</v>
      </c>
      <c r="B65" s="82" t="s">
        <v>167</v>
      </c>
      <c r="C65" s="15">
        <f>'MG-90'!F65*'MG-90'!B$3</f>
        <v>0</v>
      </c>
      <c r="D65" s="33" t="str">
        <f>IF(OR(ISBLANK(C65),C65=0)," ",C65/C$178*100)</f>
        <v xml:space="preserve"> </v>
      </c>
      <c r="E65" s="4"/>
      <c r="F65" s="37">
        <f t="shared" si="5"/>
        <v>0</v>
      </c>
      <c r="G65" s="4"/>
      <c r="H65" s="37">
        <f t="shared" si="6"/>
        <v>0</v>
      </c>
      <c r="I65" s="4"/>
      <c r="J65" s="37">
        <f t="shared" si="7"/>
        <v>0</v>
      </c>
      <c r="K65" s="4"/>
      <c r="L65" s="37">
        <f t="shared" si="8"/>
        <v>0</v>
      </c>
      <c r="M65" s="4"/>
      <c r="N65" s="37">
        <f t="shared" si="9"/>
        <v>0</v>
      </c>
    </row>
    <row r="66" spans="1:14" ht="11.1" customHeight="1">
      <c r="A66" s="82" t="s">
        <v>168</v>
      </c>
      <c r="B66" s="82" t="s">
        <v>169</v>
      </c>
      <c r="C66" s="15">
        <f>'MG-90'!F66*'MG-90'!B$3</f>
        <v>0</v>
      </c>
      <c r="D66" s="33" t="str">
        <f>IF(OR(ISBLANK(C66),C66=0)," ",C66/C$178*100)</f>
        <v xml:space="preserve"> </v>
      </c>
      <c r="E66" s="4"/>
      <c r="F66" s="37">
        <f t="shared" si="5"/>
        <v>0</v>
      </c>
      <c r="G66" s="4"/>
      <c r="H66" s="37">
        <f t="shared" si="6"/>
        <v>0</v>
      </c>
      <c r="I66" s="4"/>
      <c r="J66" s="37">
        <f t="shared" si="7"/>
        <v>0</v>
      </c>
      <c r="K66" s="4"/>
      <c r="L66" s="37">
        <f t="shared" si="8"/>
        <v>0</v>
      </c>
      <c r="M66" s="4"/>
      <c r="N66" s="37">
        <f t="shared" si="9"/>
        <v>0</v>
      </c>
    </row>
    <row r="67" spans="1:14" ht="11.1" customHeight="1">
      <c r="A67" s="82" t="s">
        <v>170</v>
      </c>
      <c r="B67" s="82" t="s">
        <v>171</v>
      </c>
      <c r="C67" s="15">
        <f>'MG-90'!F67*'MG-90'!B$3</f>
        <v>0</v>
      </c>
      <c r="D67" s="33" t="str">
        <f>IF(OR(ISBLANK(C67),C67=0)," ",C67/C$178*100)</f>
        <v xml:space="preserve"> </v>
      </c>
      <c r="E67" s="4"/>
      <c r="F67" s="37">
        <f t="shared" si="5"/>
        <v>0</v>
      </c>
      <c r="G67" s="4"/>
      <c r="H67" s="37">
        <f t="shared" si="6"/>
        <v>0</v>
      </c>
      <c r="I67" s="4"/>
      <c r="J67" s="37">
        <f t="shared" si="7"/>
        <v>0</v>
      </c>
      <c r="K67" s="4"/>
      <c r="L67" s="37">
        <f t="shared" si="8"/>
        <v>0</v>
      </c>
      <c r="M67" s="4"/>
      <c r="N67" s="37">
        <f t="shared" si="9"/>
        <v>0</v>
      </c>
    </row>
    <row r="68" spans="1:14" ht="11.1" customHeight="1">
      <c r="A68" s="82" t="s">
        <v>172</v>
      </c>
      <c r="B68" s="82" t="s">
        <v>173</v>
      </c>
      <c r="C68" s="14"/>
      <c r="D68" s="39" t="str">
        <f>IF(OR(ISBLANK(C68),C68=0)," ",C68/C$104*100)</f>
        <v xml:space="preserve"> </v>
      </c>
      <c r="E68" s="30"/>
      <c r="F68" s="31">
        <f t="shared" si="5"/>
        <v>0</v>
      </c>
      <c r="G68" s="30"/>
      <c r="H68" s="31">
        <f t="shared" si="6"/>
        <v>0</v>
      </c>
      <c r="I68" s="30"/>
      <c r="J68" s="31">
        <f t="shared" si="7"/>
        <v>0</v>
      </c>
      <c r="K68" s="30"/>
      <c r="L68" s="31">
        <f t="shared" si="8"/>
        <v>0</v>
      </c>
      <c r="M68" s="30"/>
      <c r="N68" s="31">
        <f t="shared" si="9"/>
        <v>0</v>
      </c>
    </row>
    <row r="69" spans="1:14" ht="11.1" customHeight="1">
      <c r="A69" s="82" t="s">
        <v>174</v>
      </c>
      <c r="B69" s="82" t="s">
        <v>175</v>
      </c>
      <c r="C69" s="15">
        <f>'MG-90'!F69*'MG-90'!B$3</f>
        <v>0</v>
      </c>
      <c r="D69" s="33" t="str">
        <f t="shared" ref="D69:D74" si="10">IF(OR(ISBLANK(C69),C69=0)," ",C69/C$178*100)</f>
        <v xml:space="preserve"> </v>
      </c>
      <c r="E69" s="4"/>
      <c r="F69" s="37">
        <f t="shared" ref="F69:F74" si="11">E69</f>
        <v>0</v>
      </c>
      <c r="G69" s="4"/>
      <c r="H69" s="37">
        <f t="shared" ref="H69:H74" si="12">F69+G69</f>
        <v>0</v>
      </c>
      <c r="I69" s="4"/>
      <c r="J69" s="37">
        <f t="shared" ref="J69:J74" si="13">H69+I69</f>
        <v>0</v>
      </c>
      <c r="K69" s="4"/>
      <c r="L69" s="37">
        <f t="shared" ref="L69:L74" si="14">J69+K69</f>
        <v>0</v>
      </c>
      <c r="M69" s="4"/>
      <c r="N69" s="37">
        <f t="shared" ref="N69:N74" si="15">L69+M69</f>
        <v>0</v>
      </c>
    </row>
    <row r="70" spans="1:14" ht="11.1" customHeight="1">
      <c r="A70" s="82" t="s">
        <v>176</v>
      </c>
      <c r="B70" s="82" t="s">
        <v>177</v>
      </c>
      <c r="C70" s="15">
        <f>'MG-90'!F70*'MG-90'!B$3</f>
        <v>0</v>
      </c>
      <c r="D70" s="33" t="str">
        <f t="shared" si="10"/>
        <v xml:space="preserve"> </v>
      </c>
      <c r="E70" s="4"/>
      <c r="F70" s="37">
        <f t="shared" si="11"/>
        <v>0</v>
      </c>
      <c r="G70" s="4"/>
      <c r="H70" s="37">
        <f t="shared" si="12"/>
        <v>0</v>
      </c>
      <c r="I70" s="4"/>
      <c r="J70" s="37">
        <f t="shared" si="13"/>
        <v>0</v>
      </c>
      <c r="K70" s="4"/>
      <c r="L70" s="37">
        <f t="shared" si="14"/>
        <v>0</v>
      </c>
      <c r="M70" s="4"/>
      <c r="N70" s="37">
        <f t="shared" si="15"/>
        <v>0</v>
      </c>
    </row>
    <row r="71" spans="1:14" ht="11.1" customHeight="1">
      <c r="A71" s="82" t="s">
        <v>178</v>
      </c>
      <c r="B71" s="82" t="s">
        <v>179</v>
      </c>
      <c r="C71" s="15">
        <f>'MG-90'!F71*'MG-90'!B$3</f>
        <v>0</v>
      </c>
      <c r="D71" s="33" t="str">
        <f t="shared" si="10"/>
        <v xml:space="preserve"> </v>
      </c>
      <c r="E71" s="4"/>
      <c r="F71" s="37">
        <f t="shared" si="11"/>
        <v>0</v>
      </c>
      <c r="G71" s="4"/>
      <c r="H71" s="37">
        <f t="shared" si="12"/>
        <v>0</v>
      </c>
      <c r="I71" s="4"/>
      <c r="J71" s="37">
        <f t="shared" si="13"/>
        <v>0</v>
      </c>
      <c r="K71" s="4"/>
      <c r="L71" s="37">
        <f t="shared" si="14"/>
        <v>0</v>
      </c>
      <c r="M71" s="4"/>
      <c r="N71" s="37">
        <f t="shared" si="15"/>
        <v>0</v>
      </c>
    </row>
    <row r="72" spans="1:14" ht="11.1" customHeight="1">
      <c r="A72" s="82" t="s">
        <v>180</v>
      </c>
      <c r="B72" s="82" t="s">
        <v>181</v>
      </c>
      <c r="C72" s="15">
        <f>'MG-90'!F72*'MG-90'!B$3</f>
        <v>0</v>
      </c>
      <c r="D72" s="33" t="str">
        <f t="shared" si="10"/>
        <v xml:space="preserve"> </v>
      </c>
      <c r="E72" s="4"/>
      <c r="F72" s="37">
        <f t="shared" si="11"/>
        <v>0</v>
      </c>
      <c r="G72" s="4"/>
      <c r="H72" s="37">
        <f t="shared" si="12"/>
        <v>0</v>
      </c>
      <c r="I72" s="4"/>
      <c r="J72" s="37">
        <f t="shared" si="13"/>
        <v>0</v>
      </c>
      <c r="K72" s="4"/>
      <c r="L72" s="37">
        <f t="shared" si="14"/>
        <v>0</v>
      </c>
      <c r="M72" s="4"/>
      <c r="N72" s="37">
        <f t="shared" si="15"/>
        <v>0</v>
      </c>
    </row>
    <row r="73" spans="1:14" ht="11.1" customHeight="1">
      <c r="A73" s="82" t="s">
        <v>182</v>
      </c>
      <c r="B73" s="82" t="s">
        <v>183</v>
      </c>
      <c r="C73" s="15">
        <f>'MG-90'!F73*'MG-90'!B$3</f>
        <v>0</v>
      </c>
      <c r="D73" s="33" t="str">
        <f t="shared" si="10"/>
        <v xml:space="preserve"> </v>
      </c>
      <c r="E73" s="4"/>
      <c r="F73" s="37">
        <f t="shared" si="11"/>
        <v>0</v>
      </c>
      <c r="G73" s="4"/>
      <c r="H73" s="37">
        <f t="shared" si="12"/>
        <v>0</v>
      </c>
      <c r="I73" s="4"/>
      <c r="J73" s="37">
        <f t="shared" si="13"/>
        <v>0</v>
      </c>
      <c r="K73" s="4"/>
      <c r="L73" s="37">
        <f t="shared" si="14"/>
        <v>0</v>
      </c>
      <c r="M73" s="4"/>
      <c r="N73" s="37">
        <f t="shared" si="15"/>
        <v>0</v>
      </c>
    </row>
    <row r="74" spans="1:14" ht="11.1" customHeight="1">
      <c r="A74" s="82" t="s">
        <v>184</v>
      </c>
      <c r="B74" s="82" t="s">
        <v>185</v>
      </c>
      <c r="C74" s="15">
        <f>'MG-90'!F74*'MG-90'!B$3</f>
        <v>0</v>
      </c>
      <c r="D74" s="33" t="str">
        <f t="shared" si="10"/>
        <v xml:space="preserve"> </v>
      </c>
      <c r="E74" s="4"/>
      <c r="F74" s="37">
        <f t="shared" si="11"/>
        <v>0</v>
      </c>
      <c r="G74" s="4"/>
      <c r="H74" s="37">
        <f t="shared" si="12"/>
        <v>0</v>
      </c>
      <c r="I74" s="4"/>
      <c r="J74" s="37">
        <f t="shared" si="13"/>
        <v>0</v>
      </c>
      <c r="K74" s="4"/>
      <c r="L74" s="37">
        <f t="shared" si="14"/>
        <v>0</v>
      </c>
      <c r="M74" s="4"/>
      <c r="N74" s="37">
        <f t="shared" si="15"/>
        <v>0</v>
      </c>
    </row>
    <row r="75" spans="1:14" ht="11.1" customHeight="1">
      <c r="A75" s="82" t="s">
        <v>186</v>
      </c>
      <c r="B75" s="82" t="s">
        <v>187</v>
      </c>
      <c r="C75" s="14"/>
      <c r="D75" s="39" t="str">
        <f>IF(OR(ISBLANK(C75),C75=0)," ",C75/C$104*100)</f>
        <v xml:space="preserve"> </v>
      </c>
      <c r="E75" s="30"/>
      <c r="F75" s="31">
        <f>E75</f>
        <v>0</v>
      </c>
      <c r="G75" s="30"/>
      <c r="H75" s="31">
        <f t="shared" ref="H75:H135" si="16">F75+G75</f>
        <v>0</v>
      </c>
      <c r="I75" s="30"/>
      <c r="J75" s="31">
        <f t="shared" ref="J75:J135" si="17">H75+I75</f>
        <v>0</v>
      </c>
      <c r="K75" s="30"/>
      <c r="L75" s="31">
        <f t="shared" ref="L75:L135" si="18">J75+K75</f>
        <v>0</v>
      </c>
      <c r="M75" s="30"/>
      <c r="N75" s="31">
        <f t="shared" ref="N75:N135" si="19">L75+M75</f>
        <v>0</v>
      </c>
    </row>
    <row r="76" spans="1:14" ht="11.1" customHeight="1">
      <c r="A76" s="82" t="s">
        <v>188</v>
      </c>
      <c r="B76" s="82" t="s">
        <v>189</v>
      </c>
      <c r="C76" s="15">
        <f>'MG-90'!F76*'MG-90'!B$3</f>
        <v>0</v>
      </c>
      <c r="D76" s="33" t="str">
        <f t="shared" ref="D76:D82" si="20">IF(OR(ISBLANK(C76),C76=0)," ",C76/C$178*100)</f>
        <v xml:space="preserve"> </v>
      </c>
      <c r="E76" s="4"/>
      <c r="F76" s="37">
        <f t="shared" ref="F76:F82" si="21">E76</f>
        <v>0</v>
      </c>
      <c r="G76" s="4"/>
      <c r="H76" s="37">
        <f t="shared" si="16"/>
        <v>0</v>
      </c>
      <c r="I76" s="4"/>
      <c r="J76" s="37">
        <f t="shared" si="17"/>
        <v>0</v>
      </c>
      <c r="K76" s="4"/>
      <c r="L76" s="37">
        <f t="shared" si="18"/>
        <v>0</v>
      </c>
      <c r="M76" s="4"/>
      <c r="N76" s="37">
        <f t="shared" si="19"/>
        <v>0</v>
      </c>
    </row>
    <row r="77" spans="1:14" ht="11.1" customHeight="1">
      <c r="A77" s="82" t="s">
        <v>190</v>
      </c>
      <c r="B77" s="82" t="s">
        <v>191</v>
      </c>
      <c r="C77" s="15">
        <f>'MG-90'!F77*'MG-90'!B$3</f>
        <v>0</v>
      </c>
      <c r="D77" s="33" t="str">
        <f t="shared" si="20"/>
        <v xml:space="preserve"> </v>
      </c>
      <c r="E77" s="4"/>
      <c r="F77" s="37">
        <f t="shared" si="21"/>
        <v>0</v>
      </c>
      <c r="G77" s="4"/>
      <c r="H77" s="37">
        <f t="shared" si="16"/>
        <v>0</v>
      </c>
      <c r="I77" s="4"/>
      <c r="J77" s="37">
        <f t="shared" si="17"/>
        <v>0</v>
      </c>
      <c r="K77" s="4"/>
      <c r="L77" s="37">
        <f t="shared" si="18"/>
        <v>0</v>
      </c>
      <c r="M77" s="4"/>
      <c r="N77" s="37">
        <f t="shared" si="19"/>
        <v>0</v>
      </c>
    </row>
    <row r="78" spans="1:14" ht="11.1" customHeight="1">
      <c r="A78" s="82" t="s">
        <v>192</v>
      </c>
      <c r="B78" s="82" t="s">
        <v>193</v>
      </c>
      <c r="C78" s="15">
        <f>'MG-90'!F78*'MG-90'!B$3</f>
        <v>0</v>
      </c>
      <c r="D78" s="33" t="str">
        <f t="shared" si="20"/>
        <v xml:space="preserve"> </v>
      </c>
      <c r="E78" s="4"/>
      <c r="F78" s="37">
        <f t="shared" si="21"/>
        <v>0</v>
      </c>
      <c r="G78" s="4"/>
      <c r="H78" s="37">
        <f t="shared" si="16"/>
        <v>0</v>
      </c>
      <c r="I78" s="4"/>
      <c r="J78" s="37">
        <f t="shared" si="17"/>
        <v>0</v>
      </c>
      <c r="K78" s="4"/>
      <c r="L78" s="37">
        <f t="shared" si="18"/>
        <v>0</v>
      </c>
      <c r="M78" s="4"/>
      <c r="N78" s="37">
        <f t="shared" si="19"/>
        <v>0</v>
      </c>
    </row>
    <row r="79" spans="1:14" ht="11.1" customHeight="1">
      <c r="A79" s="82" t="s">
        <v>194</v>
      </c>
      <c r="B79" s="82" t="s">
        <v>195</v>
      </c>
      <c r="C79" s="15">
        <f>'MG-90'!F79*'MG-90'!B$3</f>
        <v>0</v>
      </c>
      <c r="D79" s="33" t="str">
        <f t="shared" si="20"/>
        <v xml:space="preserve"> </v>
      </c>
      <c r="E79" s="4"/>
      <c r="F79" s="37">
        <f t="shared" si="21"/>
        <v>0</v>
      </c>
      <c r="G79" s="4"/>
      <c r="H79" s="37">
        <f t="shared" si="16"/>
        <v>0</v>
      </c>
      <c r="I79" s="4"/>
      <c r="J79" s="37">
        <f t="shared" si="17"/>
        <v>0</v>
      </c>
      <c r="K79" s="4"/>
      <c r="L79" s="37">
        <f t="shared" si="18"/>
        <v>0</v>
      </c>
      <c r="M79" s="4"/>
      <c r="N79" s="37">
        <f t="shared" si="19"/>
        <v>0</v>
      </c>
    </row>
    <row r="80" spans="1:14" ht="11.1" customHeight="1">
      <c r="A80" s="82" t="s">
        <v>196</v>
      </c>
      <c r="B80" s="82" t="s">
        <v>197</v>
      </c>
      <c r="C80" s="15">
        <f>'MG-90'!F80*'MG-90'!B$3</f>
        <v>0</v>
      </c>
      <c r="D80" s="33" t="str">
        <f t="shared" si="20"/>
        <v xml:space="preserve"> </v>
      </c>
      <c r="E80" s="4"/>
      <c r="F80" s="37">
        <f t="shared" si="21"/>
        <v>0</v>
      </c>
      <c r="G80" s="4"/>
      <c r="H80" s="37">
        <f t="shared" si="16"/>
        <v>0</v>
      </c>
      <c r="I80" s="4"/>
      <c r="J80" s="37">
        <f t="shared" si="17"/>
        <v>0</v>
      </c>
      <c r="K80" s="4"/>
      <c r="L80" s="37">
        <f t="shared" si="18"/>
        <v>0</v>
      </c>
      <c r="M80" s="4"/>
      <c r="N80" s="37">
        <f t="shared" si="19"/>
        <v>0</v>
      </c>
    </row>
    <row r="81" spans="1:14" ht="11.1" customHeight="1">
      <c r="A81" s="82" t="s">
        <v>198</v>
      </c>
      <c r="B81" s="82" t="s">
        <v>199</v>
      </c>
      <c r="C81" s="15">
        <f>'MG-90'!F81*'MG-90'!B$3</f>
        <v>0</v>
      </c>
      <c r="D81" s="33" t="str">
        <f t="shared" si="20"/>
        <v xml:space="preserve"> </v>
      </c>
      <c r="E81" s="4"/>
      <c r="F81" s="37">
        <f t="shared" si="21"/>
        <v>0</v>
      </c>
      <c r="G81" s="4"/>
      <c r="H81" s="37">
        <f t="shared" si="16"/>
        <v>0</v>
      </c>
      <c r="I81" s="4"/>
      <c r="J81" s="37">
        <f t="shared" si="17"/>
        <v>0</v>
      </c>
      <c r="K81" s="4"/>
      <c r="L81" s="37">
        <f t="shared" si="18"/>
        <v>0</v>
      </c>
      <c r="M81" s="4"/>
      <c r="N81" s="37">
        <f t="shared" si="19"/>
        <v>0</v>
      </c>
    </row>
    <row r="82" spans="1:14" ht="11.1" customHeight="1">
      <c r="A82" s="82" t="s">
        <v>200</v>
      </c>
      <c r="B82" s="82" t="s">
        <v>201</v>
      </c>
      <c r="C82" s="15">
        <f>'MG-90'!F82*'MG-90'!B$3</f>
        <v>0</v>
      </c>
      <c r="D82" s="33" t="str">
        <f t="shared" si="20"/>
        <v xml:space="preserve"> </v>
      </c>
      <c r="E82" s="4"/>
      <c r="F82" s="37">
        <f t="shared" si="21"/>
        <v>0</v>
      </c>
      <c r="G82" s="4"/>
      <c r="H82" s="37">
        <f t="shared" si="16"/>
        <v>0</v>
      </c>
      <c r="I82" s="4"/>
      <c r="J82" s="37">
        <f t="shared" si="17"/>
        <v>0</v>
      </c>
      <c r="K82" s="4"/>
      <c r="L82" s="37">
        <f t="shared" si="18"/>
        <v>0</v>
      </c>
      <c r="M82" s="4"/>
      <c r="N82" s="37">
        <f t="shared" si="19"/>
        <v>0</v>
      </c>
    </row>
    <row r="83" spans="1:14" ht="11.1" customHeight="1">
      <c r="A83" s="82" t="s">
        <v>202</v>
      </c>
      <c r="B83" s="82" t="s">
        <v>203</v>
      </c>
      <c r="C83" s="14"/>
      <c r="D83" s="39" t="str">
        <f>IF(OR(ISBLANK(C83),C83=0)," ",C83/C$104*100)</f>
        <v xml:space="preserve"> </v>
      </c>
      <c r="E83" s="30"/>
      <c r="F83" s="31">
        <f t="shared" ref="F83:F103" si="22">E83</f>
        <v>0</v>
      </c>
      <c r="G83" s="30"/>
      <c r="H83" s="31">
        <f t="shared" si="16"/>
        <v>0</v>
      </c>
      <c r="I83" s="30"/>
      <c r="J83" s="31">
        <f t="shared" si="17"/>
        <v>0</v>
      </c>
      <c r="K83" s="30"/>
      <c r="L83" s="31">
        <f t="shared" si="18"/>
        <v>0</v>
      </c>
      <c r="M83" s="30"/>
      <c r="N83" s="31">
        <f t="shared" si="19"/>
        <v>0</v>
      </c>
    </row>
    <row r="84" spans="1:14" ht="11.1" customHeight="1">
      <c r="A84" s="82" t="s">
        <v>204</v>
      </c>
      <c r="B84" s="82" t="s">
        <v>205</v>
      </c>
      <c r="C84" s="15">
        <f>'MG-90'!F84*'MG-90'!B$3</f>
        <v>0</v>
      </c>
      <c r="D84" s="33" t="str">
        <f>IF(OR(ISBLANK(C84),C84=0)," ",C84/C$178*100)</f>
        <v xml:space="preserve"> </v>
      </c>
      <c r="E84" s="4"/>
      <c r="F84" s="37">
        <f t="shared" si="22"/>
        <v>0</v>
      </c>
      <c r="G84" s="4"/>
      <c r="H84" s="37">
        <f t="shared" si="16"/>
        <v>0</v>
      </c>
      <c r="I84" s="4"/>
      <c r="J84" s="37">
        <f t="shared" si="17"/>
        <v>0</v>
      </c>
      <c r="K84" s="4"/>
      <c r="L84" s="37">
        <f t="shared" si="18"/>
        <v>0</v>
      </c>
      <c r="M84" s="4"/>
      <c r="N84" s="37">
        <f t="shared" si="19"/>
        <v>0</v>
      </c>
    </row>
    <row r="85" spans="1:14" ht="11.1" customHeight="1">
      <c r="A85" s="82" t="s">
        <v>206</v>
      </c>
      <c r="B85" s="82" t="s">
        <v>207</v>
      </c>
      <c r="C85" s="15">
        <f>'MG-90'!F85*'MG-90'!B$3</f>
        <v>0</v>
      </c>
      <c r="D85" s="33" t="str">
        <f>IF(OR(ISBLANK(C85),C85=0)," ",C85/C$178*100)</f>
        <v xml:space="preserve"> </v>
      </c>
      <c r="E85" s="4"/>
      <c r="F85" s="37">
        <f t="shared" si="22"/>
        <v>0</v>
      </c>
      <c r="G85" s="4"/>
      <c r="H85" s="37">
        <f t="shared" si="16"/>
        <v>0</v>
      </c>
      <c r="I85" s="4"/>
      <c r="J85" s="37">
        <f t="shared" si="17"/>
        <v>0</v>
      </c>
      <c r="K85" s="4"/>
      <c r="L85" s="37">
        <f t="shared" si="18"/>
        <v>0</v>
      </c>
      <c r="M85" s="4"/>
      <c r="N85" s="37">
        <f t="shared" si="19"/>
        <v>0</v>
      </c>
    </row>
    <row r="86" spans="1:14" ht="11.1" customHeight="1">
      <c r="A86" s="82" t="s">
        <v>208</v>
      </c>
      <c r="B86" s="82" t="s">
        <v>209</v>
      </c>
      <c r="C86" s="14"/>
      <c r="D86" s="39" t="str">
        <f>IF(OR(ISBLANK(C86),C86=0)," ",C86/C$104*100)</f>
        <v xml:space="preserve"> </v>
      </c>
      <c r="E86" s="30"/>
      <c r="F86" s="31">
        <f t="shared" si="22"/>
        <v>0</v>
      </c>
      <c r="G86" s="30"/>
      <c r="H86" s="31">
        <f t="shared" si="16"/>
        <v>0</v>
      </c>
      <c r="I86" s="30"/>
      <c r="J86" s="31">
        <f t="shared" si="17"/>
        <v>0</v>
      </c>
      <c r="K86" s="30"/>
      <c r="L86" s="31">
        <f t="shared" si="18"/>
        <v>0</v>
      </c>
      <c r="M86" s="30"/>
      <c r="N86" s="31">
        <f t="shared" si="19"/>
        <v>0</v>
      </c>
    </row>
    <row r="87" spans="1:14" ht="11.1" customHeight="1">
      <c r="A87" s="82" t="s">
        <v>210</v>
      </c>
      <c r="B87" s="82" t="s">
        <v>211</v>
      </c>
      <c r="C87" s="14"/>
      <c r="D87" s="39" t="str">
        <f>IF(OR(ISBLANK(C87),C87=0)," ",C87/C$104*100)</f>
        <v xml:space="preserve"> </v>
      </c>
      <c r="E87" s="30"/>
      <c r="F87" s="31">
        <f t="shared" si="22"/>
        <v>0</v>
      </c>
      <c r="G87" s="30"/>
      <c r="H87" s="31">
        <f t="shared" si="16"/>
        <v>0</v>
      </c>
      <c r="I87" s="30"/>
      <c r="J87" s="31">
        <f t="shared" si="17"/>
        <v>0</v>
      </c>
      <c r="K87" s="30"/>
      <c r="L87" s="31">
        <f t="shared" si="18"/>
        <v>0</v>
      </c>
      <c r="M87" s="30"/>
      <c r="N87" s="31">
        <f t="shared" si="19"/>
        <v>0</v>
      </c>
    </row>
    <row r="88" spans="1:14" ht="11.1" customHeight="1">
      <c r="A88" s="82" t="s">
        <v>212</v>
      </c>
      <c r="B88" s="82" t="s">
        <v>213</v>
      </c>
      <c r="C88" s="15">
        <f>'MG-90'!F88*'MG-90'!B$3</f>
        <v>0</v>
      </c>
      <c r="D88" s="33" t="str">
        <f>IF(OR(ISBLANK(C88),C88=0)," ",C88/C$178*100)</f>
        <v xml:space="preserve"> </v>
      </c>
      <c r="E88" s="4"/>
      <c r="F88" s="37">
        <f t="shared" si="22"/>
        <v>0</v>
      </c>
      <c r="G88" s="4"/>
      <c r="H88" s="37">
        <f t="shared" si="16"/>
        <v>0</v>
      </c>
      <c r="I88" s="4"/>
      <c r="J88" s="37">
        <f t="shared" si="17"/>
        <v>0</v>
      </c>
      <c r="K88" s="4"/>
      <c r="L88" s="37">
        <f t="shared" si="18"/>
        <v>0</v>
      </c>
      <c r="M88" s="4"/>
      <c r="N88" s="37">
        <f t="shared" si="19"/>
        <v>0</v>
      </c>
    </row>
    <row r="89" spans="1:14" ht="11.1" customHeight="1">
      <c r="A89" s="82" t="s">
        <v>215</v>
      </c>
      <c r="B89" s="82" t="s">
        <v>216</v>
      </c>
      <c r="C89" s="14"/>
      <c r="D89" s="39" t="str">
        <f>IF(OR(ISBLANK(C89),C89=0)," ",C89/C$104*100)</f>
        <v xml:space="preserve"> </v>
      </c>
      <c r="E89" s="30"/>
      <c r="F89" s="31">
        <f t="shared" si="22"/>
        <v>0</v>
      </c>
      <c r="G89" s="30"/>
      <c r="H89" s="31">
        <f t="shared" si="16"/>
        <v>0</v>
      </c>
      <c r="I89" s="30"/>
      <c r="J89" s="31">
        <f t="shared" si="17"/>
        <v>0</v>
      </c>
      <c r="K89" s="30"/>
      <c r="L89" s="31">
        <f t="shared" si="18"/>
        <v>0</v>
      </c>
      <c r="M89" s="30"/>
      <c r="N89" s="31">
        <f t="shared" si="19"/>
        <v>0</v>
      </c>
    </row>
    <row r="90" spans="1:14" ht="11.1" customHeight="1">
      <c r="A90" s="82" t="s">
        <v>217</v>
      </c>
      <c r="B90" s="82" t="s">
        <v>218</v>
      </c>
      <c r="C90" s="15">
        <f>'MG-90'!F90*'MG-90'!B$3</f>
        <v>0</v>
      </c>
      <c r="D90" s="33" t="str">
        <f>IF(OR(ISBLANK(C90),C90=0)," ",C90/C$178*100)</f>
        <v xml:space="preserve"> </v>
      </c>
      <c r="E90" s="4"/>
      <c r="F90" s="37">
        <f t="shared" si="22"/>
        <v>0</v>
      </c>
      <c r="G90" s="4"/>
      <c r="H90" s="37">
        <f t="shared" si="16"/>
        <v>0</v>
      </c>
      <c r="I90" s="4"/>
      <c r="J90" s="37">
        <f t="shared" si="17"/>
        <v>0</v>
      </c>
      <c r="K90" s="4"/>
      <c r="L90" s="37">
        <f t="shared" si="18"/>
        <v>0</v>
      </c>
      <c r="M90" s="4"/>
      <c r="N90" s="37">
        <f t="shared" si="19"/>
        <v>0</v>
      </c>
    </row>
    <row r="91" spans="1:14" ht="11.1" customHeight="1">
      <c r="A91" s="82" t="s">
        <v>219</v>
      </c>
      <c r="B91" s="82" t="s">
        <v>220</v>
      </c>
      <c r="C91" s="14"/>
      <c r="D91" s="39" t="str">
        <f>IF(OR(ISBLANK(C91),C91=0)," ",C91/C$104*100)</f>
        <v xml:space="preserve"> </v>
      </c>
      <c r="E91" s="30"/>
      <c r="F91" s="31">
        <f t="shared" si="22"/>
        <v>0</v>
      </c>
      <c r="G91" s="30"/>
      <c r="H91" s="31">
        <f t="shared" si="16"/>
        <v>0</v>
      </c>
      <c r="I91" s="30"/>
      <c r="J91" s="31">
        <f t="shared" si="17"/>
        <v>0</v>
      </c>
      <c r="K91" s="30"/>
      <c r="L91" s="31">
        <f t="shared" si="18"/>
        <v>0</v>
      </c>
      <c r="M91" s="30"/>
      <c r="N91" s="31">
        <f t="shared" si="19"/>
        <v>0</v>
      </c>
    </row>
    <row r="92" spans="1:14" ht="11.1" customHeight="1">
      <c r="A92" s="82" t="s">
        <v>221</v>
      </c>
      <c r="B92" s="82" t="s">
        <v>222</v>
      </c>
      <c r="C92" s="15">
        <f>'MG-90'!F92*'MG-90'!B$3</f>
        <v>0</v>
      </c>
      <c r="D92" s="33" t="str">
        <f>IF(OR(ISBLANK(C92),C92=0)," ",C92/C$178*100)</f>
        <v xml:space="preserve"> </v>
      </c>
      <c r="E92" s="4"/>
      <c r="F92" s="37">
        <f t="shared" si="22"/>
        <v>0</v>
      </c>
      <c r="G92" s="4"/>
      <c r="H92" s="37">
        <f t="shared" si="16"/>
        <v>0</v>
      </c>
      <c r="I92" s="4"/>
      <c r="J92" s="37">
        <f t="shared" si="17"/>
        <v>0</v>
      </c>
      <c r="K92" s="4"/>
      <c r="L92" s="37">
        <f t="shared" si="18"/>
        <v>0</v>
      </c>
      <c r="M92" s="4"/>
      <c r="N92" s="37">
        <f t="shared" si="19"/>
        <v>0</v>
      </c>
    </row>
    <row r="93" spans="1:14" ht="11.1" customHeight="1">
      <c r="A93" s="82" t="s">
        <v>223</v>
      </c>
      <c r="B93" s="82" t="s">
        <v>224</v>
      </c>
      <c r="C93" s="14"/>
      <c r="D93" s="39" t="str">
        <f>IF(OR(ISBLANK(C93),C93=0)," ",C93/C$104*100)</f>
        <v xml:space="preserve"> </v>
      </c>
      <c r="E93" s="30"/>
      <c r="F93" s="31">
        <f t="shared" si="22"/>
        <v>0</v>
      </c>
      <c r="G93" s="30"/>
      <c r="H93" s="31">
        <f t="shared" si="16"/>
        <v>0</v>
      </c>
      <c r="I93" s="30"/>
      <c r="J93" s="31">
        <f t="shared" si="17"/>
        <v>0</v>
      </c>
      <c r="K93" s="30"/>
      <c r="L93" s="31">
        <f t="shared" si="18"/>
        <v>0</v>
      </c>
      <c r="M93" s="30"/>
      <c r="N93" s="31">
        <f t="shared" si="19"/>
        <v>0</v>
      </c>
    </row>
    <row r="94" spans="1:14" ht="11.1" customHeight="1">
      <c r="A94" s="82" t="s">
        <v>225</v>
      </c>
      <c r="B94" s="82" t="s">
        <v>226</v>
      </c>
      <c r="C94" s="15">
        <f>'MG-90'!F94*'MG-90'!B$3</f>
        <v>0</v>
      </c>
      <c r="D94" s="33" t="str">
        <f>IF(OR(ISBLANK(C94),C94=0)," ",C94/C$178*100)</f>
        <v xml:space="preserve"> </v>
      </c>
      <c r="E94" s="4"/>
      <c r="F94" s="37">
        <f t="shared" si="22"/>
        <v>0</v>
      </c>
      <c r="G94" s="4"/>
      <c r="H94" s="37">
        <f t="shared" si="16"/>
        <v>0</v>
      </c>
      <c r="I94" s="4"/>
      <c r="J94" s="37">
        <f t="shared" si="17"/>
        <v>0</v>
      </c>
      <c r="K94" s="4"/>
      <c r="L94" s="37">
        <f t="shared" si="18"/>
        <v>0</v>
      </c>
      <c r="M94" s="4"/>
      <c r="N94" s="37">
        <f t="shared" si="19"/>
        <v>0</v>
      </c>
    </row>
    <row r="95" spans="1:14" ht="11.1" customHeight="1">
      <c r="A95" s="82" t="s">
        <v>227</v>
      </c>
      <c r="B95" s="82" t="s">
        <v>228</v>
      </c>
      <c r="C95" s="14"/>
      <c r="D95" s="39" t="str">
        <f>IF(OR(ISBLANK(C95),C95=0)," ",C95/C$104*100)</f>
        <v xml:space="preserve"> </v>
      </c>
      <c r="E95" s="30"/>
      <c r="F95" s="31">
        <f t="shared" si="22"/>
        <v>0</v>
      </c>
      <c r="G95" s="30"/>
      <c r="H95" s="31">
        <f t="shared" si="16"/>
        <v>0</v>
      </c>
      <c r="I95" s="30"/>
      <c r="J95" s="31">
        <f t="shared" si="17"/>
        <v>0</v>
      </c>
      <c r="K95" s="30"/>
      <c r="L95" s="31">
        <f t="shared" si="18"/>
        <v>0</v>
      </c>
      <c r="M95" s="30"/>
      <c r="N95" s="31">
        <f t="shared" si="19"/>
        <v>0</v>
      </c>
    </row>
    <row r="96" spans="1:14" ht="11.1" customHeight="1">
      <c r="A96" s="82" t="s">
        <v>229</v>
      </c>
      <c r="B96" s="82" t="s">
        <v>230</v>
      </c>
      <c r="C96" s="15">
        <f>'MG-90'!F96*'MG-90'!B$3</f>
        <v>0</v>
      </c>
      <c r="D96" s="33" t="str">
        <f>IF(OR(ISBLANK(C96),C96=0)," ",C96/C$178*100)</f>
        <v xml:space="preserve"> </v>
      </c>
      <c r="E96" s="4"/>
      <c r="F96" s="37">
        <f t="shared" si="22"/>
        <v>0</v>
      </c>
      <c r="G96" s="4"/>
      <c r="H96" s="37">
        <f t="shared" si="16"/>
        <v>0</v>
      </c>
      <c r="I96" s="4"/>
      <c r="J96" s="37">
        <f t="shared" si="17"/>
        <v>0</v>
      </c>
      <c r="K96" s="4"/>
      <c r="L96" s="37">
        <f t="shared" si="18"/>
        <v>0</v>
      </c>
      <c r="M96" s="4"/>
      <c r="N96" s="37">
        <f t="shared" si="19"/>
        <v>0</v>
      </c>
    </row>
    <row r="97" spans="1:14" ht="11.1" customHeight="1">
      <c r="A97" s="82" t="s">
        <v>231</v>
      </c>
      <c r="B97" s="82" t="s">
        <v>232</v>
      </c>
      <c r="C97" s="14"/>
      <c r="D97" s="39" t="str">
        <f>IF(OR(ISBLANK(C97),C97=0)," ",C97/C$104*100)</f>
        <v xml:space="preserve"> </v>
      </c>
      <c r="E97" s="30"/>
      <c r="F97" s="31">
        <f t="shared" si="22"/>
        <v>0</v>
      </c>
      <c r="G97" s="30"/>
      <c r="H97" s="31">
        <f t="shared" si="16"/>
        <v>0</v>
      </c>
      <c r="I97" s="30"/>
      <c r="J97" s="31">
        <f t="shared" si="17"/>
        <v>0</v>
      </c>
      <c r="K97" s="30"/>
      <c r="L97" s="31">
        <f t="shared" si="18"/>
        <v>0</v>
      </c>
      <c r="M97" s="30"/>
      <c r="N97" s="31">
        <f t="shared" si="19"/>
        <v>0</v>
      </c>
    </row>
    <row r="98" spans="1:14" ht="11.1" customHeight="1">
      <c r="A98" s="82" t="s">
        <v>233</v>
      </c>
      <c r="B98" s="82" t="s">
        <v>234</v>
      </c>
      <c r="C98" s="15">
        <f>'MG-90'!F98*'MG-90'!B$3</f>
        <v>0</v>
      </c>
      <c r="D98" s="33" t="str">
        <f>IF(OR(ISBLANK(C98),C98=0)," ",C98/C$178*100)</f>
        <v xml:space="preserve"> </v>
      </c>
      <c r="E98" s="4"/>
      <c r="F98" s="37">
        <f t="shared" si="22"/>
        <v>0</v>
      </c>
      <c r="G98" s="4"/>
      <c r="H98" s="37">
        <f t="shared" si="16"/>
        <v>0</v>
      </c>
      <c r="I98" s="4"/>
      <c r="J98" s="37">
        <f t="shared" si="17"/>
        <v>0</v>
      </c>
      <c r="K98" s="4"/>
      <c r="L98" s="37">
        <f t="shared" si="18"/>
        <v>0</v>
      </c>
      <c r="M98" s="4"/>
      <c r="N98" s="37">
        <f t="shared" si="19"/>
        <v>0</v>
      </c>
    </row>
    <row r="99" spans="1:14" ht="11.1" customHeight="1">
      <c r="A99" s="82" t="s">
        <v>235</v>
      </c>
      <c r="B99" s="82" t="s">
        <v>236</v>
      </c>
      <c r="C99" s="14"/>
      <c r="D99" s="39" t="str">
        <f>IF(OR(ISBLANK(C99),C99=0)," ",C99/C$104*100)</f>
        <v xml:space="preserve"> </v>
      </c>
      <c r="E99" s="30"/>
      <c r="F99" s="31">
        <f t="shared" si="22"/>
        <v>0</v>
      </c>
      <c r="G99" s="30"/>
      <c r="H99" s="31">
        <f t="shared" si="16"/>
        <v>0</v>
      </c>
      <c r="I99" s="30"/>
      <c r="J99" s="31">
        <f t="shared" si="17"/>
        <v>0</v>
      </c>
      <c r="K99" s="30"/>
      <c r="L99" s="31">
        <f t="shared" si="18"/>
        <v>0</v>
      </c>
      <c r="M99" s="30"/>
      <c r="N99" s="31">
        <f t="shared" si="19"/>
        <v>0</v>
      </c>
    </row>
    <row r="100" spans="1:14" ht="11.1" customHeight="1">
      <c r="A100" s="82" t="s">
        <v>237</v>
      </c>
      <c r="B100" s="82" t="s">
        <v>238</v>
      </c>
      <c r="C100" s="15">
        <f>'MG-90'!F100*'MG-90'!B$3</f>
        <v>0</v>
      </c>
      <c r="D100" s="33" t="str">
        <f>IF(OR(ISBLANK(C100),C100=0)," ",C100/C$178*100)</f>
        <v xml:space="preserve"> </v>
      </c>
      <c r="E100" s="4"/>
      <c r="F100" s="37">
        <f t="shared" si="22"/>
        <v>0</v>
      </c>
      <c r="G100" s="4"/>
      <c r="H100" s="37">
        <f t="shared" si="16"/>
        <v>0</v>
      </c>
      <c r="I100" s="4"/>
      <c r="J100" s="37">
        <f t="shared" si="17"/>
        <v>0</v>
      </c>
      <c r="K100" s="4"/>
      <c r="L100" s="37">
        <f t="shared" si="18"/>
        <v>0</v>
      </c>
      <c r="M100" s="4"/>
      <c r="N100" s="37">
        <f t="shared" si="19"/>
        <v>0</v>
      </c>
    </row>
    <row r="101" spans="1:14" ht="11.1" customHeight="1">
      <c r="A101" s="82" t="s">
        <v>239</v>
      </c>
      <c r="B101" s="82" t="s">
        <v>240</v>
      </c>
      <c r="C101" s="14"/>
      <c r="D101" s="39" t="str">
        <f>IF(OR(ISBLANK(C101),C101=0)," ",C101/C$104*100)</f>
        <v xml:space="preserve"> </v>
      </c>
      <c r="E101" s="30"/>
      <c r="F101" s="31">
        <f t="shared" si="22"/>
        <v>0</v>
      </c>
      <c r="G101" s="30"/>
      <c r="H101" s="31">
        <f t="shared" si="16"/>
        <v>0</v>
      </c>
      <c r="I101" s="30"/>
      <c r="J101" s="31">
        <f t="shared" si="17"/>
        <v>0</v>
      </c>
      <c r="K101" s="30"/>
      <c r="L101" s="31">
        <f t="shared" si="18"/>
        <v>0</v>
      </c>
      <c r="M101" s="30"/>
      <c r="N101" s="31">
        <f t="shared" si="19"/>
        <v>0</v>
      </c>
    </row>
    <row r="102" spans="1:14" ht="11.1" customHeight="1">
      <c r="A102" s="82" t="s">
        <v>241</v>
      </c>
      <c r="B102" s="82" t="s">
        <v>242</v>
      </c>
      <c r="C102" s="15">
        <f>'MG-90'!F102*'MG-90'!B$3</f>
        <v>0</v>
      </c>
      <c r="D102" s="33" t="str">
        <f>IF(OR(ISBLANK(C102),C102=0)," ",C102/C$178*100)</f>
        <v xml:space="preserve"> </v>
      </c>
      <c r="E102" s="4"/>
      <c r="F102" s="37">
        <f t="shared" si="22"/>
        <v>0</v>
      </c>
      <c r="G102" s="4"/>
      <c r="H102" s="37">
        <f t="shared" si="16"/>
        <v>0</v>
      </c>
      <c r="I102" s="4"/>
      <c r="J102" s="37">
        <f t="shared" si="17"/>
        <v>0</v>
      </c>
      <c r="K102" s="4"/>
      <c r="L102" s="37">
        <f t="shared" si="18"/>
        <v>0</v>
      </c>
      <c r="M102" s="4"/>
      <c r="N102" s="37">
        <f t="shared" si="19"/>
        <v>0</v>
      </c>
    </row>
    <row r="103" spans="1:14" ht="11.1" customHeight="1">
      <c r="A103" s="82" t="s">
        <v>243</v>
      </c>
      <c r="B103" s="82" t="s">
        <v>244</v>
      </c>
      <c r="C103" s="14"/>
      <c r="D103" s="39" t="str">
        <f>IF(OR(ISBLANK(C103),C103=0)," ",C103/C$104*100)</f>
        <v xml:space="preserve"> </v>
      </c>
      <c r="E103" s="30"/>
      <c r="F103" s="31">
        <f t="shared" si="22"/>
        <v>0</v>
      </c>
      <c r="G103" s="30"/>
      <c r="H103" s="31">
        <f t="shared" si="16"/>
        <v>0</v>
      </c>
      <c r="I103" s="30"/>
      <c r="J103" s="31">
        <f t="shared" si="17"/>
        <v>0</v>
      </c>
      <c r="K103" s="30"/>
      <c r="L103" s="31">
        <f t="shared" si="18"/>
        <v>0</v>
      </c>
      <c r="M103" s="30"/>
      <c r="N103" s="31">
        <f t="shared" si="19"/>
        <v>0</v>
      </c>
    </row>
    <row r="104" spans="1:14" ht="11.1" customHeight="1">
      <c r="A104" s="82" t="s">
        <v>245</v>
      </c>
      <c r="B104" s="82" t="s">
        <v>246</v>
      </c>
      <c r="C104" s="15">
        <f>'MG-90'!F104*'MG-90'!B$3</f>
        <v>0</v>
      </c>
      <c r="D104" s="33" t="str">
        <f t="shared" ref="D104:D119" si="23">IF(OR(ISBLANK(C104),C104=0)," ",C104/C$178*100)</f>
        <v xml:space="preserve"> </v>
      </c>
      <c r="E104" s="4"/>
      <c r="F104" s="37">
        <f t="shared" ref="F104:F119" si="24">E104</f>
        <v>0</v>
      </c>
      <c r="G104" s="4"/>
      <c r="H104" s="37">
        <f t="shared" si="16"/>
        <v>0</v>
      </c>
      <c r="I104" s="4"/>
      <c r="J104" s="37">
        <f t="shared" si="17"/>
        <v>0</v>
      </c>
      <c r="K104" s="4"/>
      <c r="L104" s="37">
        <f t="shared" si="18"/>
        <v>0</v>
      </c>
      <c r="M104" s="4"/>
      <c r="N104" s="37">
        <f t="shared" si="19"/>
        <v>0</v>
      </c>
    </row>
    <row r="105" spans="1:14" ht="11.1" customHeight="1">
      <c r="A105" s="82" t="s">
        <v>247</v>
      </c>
      <c r="B105" s="82" t="s">
        <v>248</v>
      </c>
      <c r="C105" s="15">
        <f>'MG-90'!F105*'MG-90'!B$3</f>
        <v>0</v>
      </c>
      <c r="D105" s="33" t="str">
        <f t="shared" si="23"/>
        <v xml:space="preserve"> </v>
      </c>
      <c r="E105" s="4"/>
      <c r="F105" s="37">
        <f t="shared" si="24"/>
        <v>0</v>
      </c>
      <c r="G105" s="4"/>
      <c r="H105" s="37">
        <f t="shared" si="16"/>
        <v>0</v>
      </c>
      <c r="I105" s="4"/>
      <c r="J105" s="37">
        <f t="shared" si="17"/>
        <v>0</v>
      </c>
      <c r="K105" s="4"/>
      <c r="L105" s="37">
        <f t="shared" si="18"/>
        <v>0</v>
      </c>
      <c r="M105" s="4"/>
      <c r="N105" s="37">
        <f t="shared" si="19"/>
        <v>0</v>
      </c>
    </row>
    <row r="106" spans="1:14" ht="11.1" customHeight="1">
      <c r="A106" s="82" t="s">
        <v>249</v>
      </c>
      <c r="B106" s="82" t="s">
        <v>250</v>
      </c>
      <c r="C106" s="15">
        <f>'MG-90'!F106*'MG-90'!B$3</f>
        <v>0</v>
      </c>
      <c r="D106" s="33" t="str">
        <f t="shared" si="23"/>
        <v xml:space="preserve"> </v>
      </c>
      <c r="E106" s="4"/>
      <c r="F106" s="37">
        <f t="shared" si="24"/>
        <v>0</v>
      </c>
      <c r="G106" s="4"/>
      <c r="H106" s="37">
        <f t="shared" si="16"/>
        <v>0</v>
      </c>
      <c r="I106" s="4"/>
      <c r="J106" s="37">
        <f t="shared" si="17"/>
        <v>0</v>
      </c>
      <c r="K106" s="4"/>
      <c r="L106" s="37">
        <f t="shared" si="18"/>
        <v>0</v>
      </c>
      <c r="M106" s="4"/>
      <c r="N106" s="37">
        <f t="shared" si="19"/>
        <v>0</v>
      </c>
    </row>
    <row r="107" spans="1:14" ht="11.1" customHeight="1">
      <c r="A107" s="82" t="s">
        <v>251</v>
      </c>
      <c r="B107" s="82" t="s">
        <v>252</v>
      </c>
      <c r="C107" s="15">
        <f>'MG-90'!F107*'MG-90'!B$3</f>
        <v>0</v>
      </c>
      <c r="D107" s="33" t="str">
        <f t="shared" si="23"/>
        <v xml:space="preserve"> </v>
      </c>
      <c r="E107" s="4"/>
      <c r="F107" s="37">
        <f t="shared" si="24"/>
        <v>0</v>
      </c>
      <c r="G107" s="4"/>
      <c r="H107" s="37">
        <f t="shared" si="16"/>
        <v>0</v>
      </c>
      <c r="I107" s="4"/>
      <c r="J107" s="37">
        <f t="shared" si="17"/>
        <v>0</v>
      </c>
      <c r="K107" s="4"/>
      <c r="L107" s="37">
        <f t="shared" si="18"/>
        <v>0</v>
      </c>
      <c r="M107" s="4"/>
      <c r="N107" s="37">
        <f t="shared" si="19"/>
        <v>0</v>
      </c>
    </row>
    <row r="108" spans="1:14" ht="11.1" customHeight="1">
      <c r="A108" s="82" t="s">
        <v>253</v>
      </c>
      <c r="B108" s="82" t="s">
        <v>254</v>
      </c>
      <c r="C108" s="15">
        <f>'MG-90'!F108*'MG-90'!B$3</f>
        <v>0</v>
      </c>
      <c r="D108" s="33" t="str">
        <f t="shared" si="23"/>
        <v xml:space="preserve"> </v>
      </c>
      <c r="E108" s="4"/>
      <c r="F108" s="37">
        <f t="shared" si="24"/>
        <v>0</v>
      </c>
      <c r="G108" s="4"/>
      <c r="H108" s="37">
        <f t="shared" si="16"/>
        <v>0</v>
      </c>
      <c r="I108" s="4"/>
      <c r="J108" s="37">
        <f t="shared" si="17"/>
        <v>0</v>
      </c>
      <c r="K108" s="4"/>
      <c r="L108" s="37">
        <f t="shared" si="18"/>
        <v>0</v>
      </c>
      <c r="M108" s="4"/>
      <c r="N108" s="37">
        <f t="shared" si="19"/>
        <v>0</v>
      </c>
    </row>
    <row r="109" spans="1:14" ht="11.1" customHeight="1">
      <c r="A109" s="82" t="s">
        <v>255</v>
      </c>
      <c r="B109" s="82" t="s">
        <v>256</v>
      </c>
      <c r="C109" s="15">
        <f>'MG-90'!F109*'MG-90'!B$3</f>
        <v>0</v>
      </c>
      <c r="D109" s="33" t="str">
        <f t="shared" si="23"/>
        <v xml:space="preserve"> </v>
      </c>
      <c r="E109" s="4"/>
      <c r="F109" s="37">
        <f t="shared" si="24"/>
        <v>0</v>
      </c>
      <c r="G109" s="4"/>
      <c r="H109" s="37">
        <f t="shared" si="16"/>
        <v>0</v>
      </c>
      <c r="I109" s="4"/>
      <c r="J109" s="37">
        <f t="shared" si="17"/>
        <v>0</v>
      </c>
      <c r="K109" s="4"/>
      <c r="L109" s="37">
        <f t="shared" si="18"/>
        <v>0</v>
      </c>
      <c r="M109" s="4"/>
      <c r="N109" s="37">
        <f t="shared" si="19"/>
        <v>0</v>
      </c>
    </row>
    <row r="110" spans="1:14" ht="11.1" customHeight="1">
      <c r="A110" s="82" t="s">
        <v>257</v>
      </c>
      <c r="B110" s="82" t="s">
        <v>258</v>
      </c>
      <c r="C110" s="15">
        <f>'MG-90'!F110*'MG-90'!B$3</f>
        <v>0</v>
      </c>
      <c r="D110" s="33" t="str">
        <f t="shared" si="23"/>
        <v xml:space="preserve"> </v>
      </c>
      <c r="E110" s="4"/>
      <c r="F110" s="37">
        <f t="shared" si="24"/>
        <v>0</v>
      </c>
      <c r="G110" s="4"/>
      <c r="H110" s="37">
        <f t="shared" si="16"/>
        <v>0</v>
      </c>
      <c r="I110" s="4"/>
      <c r="J110" s="37">
        <f t="shared" si="17"/>
        <v>0</v>
      </c>
      <c r="K110" s="4"/>
      <c r="L110" s="37">
        <f t="shared" si="18"/>
        <v>0</v>
      </c>
      <c r="M110" s="4"/>
      <c r="N110" s="37">
        <f t="shared" si="19"/>
        <v>0</v>
      </c>
    </row>
    <row r="111" spans="1:14" ht="11.1" customHeight="1">
      <c r="A111" s="82" t="s">
        <v>259</v>
      </c>
      <c r="B111" s="82" t="s">
        <v>260</v>
      </c>
      <c r="C111" s="15">
        <f>'MG-90'!F111*'MG-90'!B$3</f>
        <v>0</v>
      </c>
      <c r="D111" s="33" t="str">
        <f t="shared" si="23"/>
        <v xml:space="preserve"> </v>
      </c>
      <c r="E111" s="4"/>
      <c r="F111" s="37">
        <f t="shared" si="24"/>
        <v>0</v>
      </c>
      <c r="G111" s="4"/>
      <c r="H111" s="37">
        <f t="shared" si="16"/>
        <v>0</v>
      </c>
      <c r="I111" s="4"/>
      <c r="J111" s="37">
        <f t="shared" si="17"/>
        <v>0</v>
      </c>
      <c r="K111" s="4"/>
      <c r="L111" s="37">
        <f t="shared" si="18"/>
        <v>0</v>
      </c>
      <c r="M111" s="4"/>
      <c r="N111" s="37">
        <f t="shared" si="19"/>
        <v>0</v>
      </c>
    </row>
    <row r="112" spans="1:14" ht="11.1" customHeight="1">
      <c r="A112" s="82" t="s">
        <v>261</v>
      </c>
      <c r="B112" s="82" t="s">
        <v>262</v>
      </c>
      <c r="C112" s="15">
        <f>'MG-90'!F112*'MG-90'!B$3</f>
        <v>0</v>
      </c>
      <c r="D112" s="33" t="str">
        <f t="shared" si="23"/>
        <v xml:space="preserve"> </v>
      </c>
      <c r="E112" s="4"/>
      <c r="F112" s="37">
        <f t="shared" si="24"/>
        <v>0</v>
      </c>
      <c r="G112" s="4"/>
      <c r="H112" s="37">
        <f t="shared" si="16"/>
        <v>0</v>
      </c>
      <c r="I112" s="4"/>
      <c r="J112" s="37">
        <f t="shared" si="17"/>
        <v>0</v>
      </c>
      <c r="K112" s="4"/>
      <c r="L112" s="37">
        <f t="shared" si="18"/>
        <v>0</v>
      </c>
      <c r="M112" s="4"/>
      <c r="N112" s="37">
        <f t="shared" si="19"/>
        <v>0</v>
      </c>
    </row>
    <row r="113" spans="1:14" ht="11.1" customHeight="1">
      <c r="A113" s="82" t="s">
        <v>263</v>
      </c>
      <c r="B113" s="82" t="s">
        <v>264</v>
      </c>
      <c r="C113" s="15">
        <f>'MG-90'!F113*'MG-90'!B$3</f>
        <v>0</v>
      </c>
      <c r="D113" s="33" t="str">
        <f t="shared" si="23"/>
        <v xml:space="preserve"> </v>
      </c>
      <c r="E113" s="4"/>
      <c r="F113" s="37">
        <f t="shared" si="24"/>
        <v>0</v>
      </c>
      <c r="G113" s="4"/>
      <c r="H113" s="37">
        <f t="shared" si="16"/>
        <v>0</v>
      </c>
      <c r="I113" s="4"/>
      <c r="J113" s="37">
        <f t="shared" si="17"/>
        <v>0</v>
      </c>
      <c r="K113" s="4"/>
      <c r="L113" s="37">
        <f t="shared" si="18"/>
        <v>0</v>
      </c>
      <c r="M113" s="4"/>
      <c r="N113" s="37">
        <f t="shared" si="19"/>
        <v>0</v>
      </c>
    </row>
    <row r="114" spans="1:14" ht="11.1" customHeight="1">
      <c r="A114" s="82" t="s">
        <v>265</v>
      </c>
      <c r="B114" s="82" t="s">
        <v>266</v>
      </c>
      <c r="C114" s="15">
        <f>'MG-90'!F114*'MG-90'!B$3</f>
        <v>0</v>
      </c>
      <c r="D114" s="33" t="str">
        <f t="shared" si="23"/>
        <v xml:space="preserve"> </v>
      </c>
      <c r="E114" s="4"/>
      <c r="F114" s="37">
        <f t="shared" si="24"/>
        <v>0</v>
      </c>
      <c r="G114" s="4"/>
      <c r="H114" s="37">
        <f t="shared" si="16"/>
        <v>0</v>
      </c>
      <c r="I114" s="4"/>
      <c r="J114" s="37">
        <f t="shared" si="17"/>
        <v>0</v>
      </c>
      <c r="K114" s="4"/>
      <c r="L114" s="37">
        <f t="shared" si="18"/>
        <v>0</v>
      </c>
      <c r="M114" s="4"/>
      <c r="N114" s="37">
        <f t="shared" si="19"/>
        <v>0</v>
      </c>
    </row>
    <row r="115" spans="1:14" ht="11.1" customHeight="1">
      <c r="A115" s="82" t="s">
        <v>267</v>
      </c>
      <c r="B115" s="82" t="s">
        <v>268</v>
      </c>
      <c r="C115" s="15">
        <f>'MG-90'!F115*'MG-90'!B$3</f>
        <v>0</v>
      </c>
      <c r="D115" s="33" t="str">
        <f t="shared" si="23"/>
        <v xml:space="preserve"> </v>
      </c>
      <c r="E115" s="4"/>
      <c r="F115" s="37">
        <f t="shared" si="24"/>
        <v>0</v>
      </c>
      <c r="G115" s="4"/>
      <c r="H115" s="37">
        <f t="shared" si="16"/>
        <v>0</v>
      </c>
      <c r="I115" s="4"/>
      <c r="J115" s="37">
        <f t="shared" si="17"/>
        <v>0</v>
      </c>
      <c r="K115" s="4"/>
      <c r="L115" s="37">
        <f t="shared" si="18"/>
        <v>0</v>
      </c>
      <c r="M115" s="4"/>
      <c r="N115" s="37">
        <f t="shared" si="19"/>
        <v>0</v>
      </c>
    </row>
    <row r="116" spans="1:14" ht="11.1" customHeight="1">
      <c r="A116" s="82" t="s">
        <v>269</v>
      </c>
      <c r="B116" s="82" t="s">
        <v>270</v>
      </c>
      <c r="C116" s="15">
        <f>'MG-90'!F116*'MG-90'!B$3</f>
        <v>0</v>
      </c>
      <c r="D116" s="33" t="str">
        <f t="shared" si="23"/>
        <v xml:space="preserve"> </v>
      </c>
      <c r="E116" s="4"/>
      <c r="F116" s="37">
        <f t="shared" si="24"/>
        <v>0</v>
      </c>
      <c r="G116" s="4"/>
      <c r="H116" s="37">
        <f t="shared" si="16"/>
        <v>0</v>
      </c>
      <c r="I116" s="4"/>
      <c r="J116" s="37">
        <f t="shared" si="17"/>
        <v>0</v>
      </c>
      <c r="K116" s="4"/>
      <c r="L116" s="37">
        <f t="shared" si="18"/>
        <v>0</v>
      </c>
      <c r="M116" s="4"/>
      <c r="N116" s="37">
        <f t="shared" si="19"/>
        <v>0</v>
      </c>
    </row>
    <row r="117" spans="1:14" ht="11.1" customHeight="1">
      <c r="A117" s="82" t="s">
        <v>271</v>
      </c>
      <c r="B117" s="82" t="s">
        <v>272</v>
      </c>
      <c r="C117" s="15">
        <f>'MG-90'!F117*'MG-90'!B$3</f>
        <v>0</v>
      </c>
      <c r="D117" s="33" t="str">
        <f t="shared" si="23"/>
        <v xml:space="preserve"> </v>
      </c>
      <c r="E117" s="4"/>
      <c r="F117" s="37">
        <f t="shared" si="24"/>
        <v>0</v>
      </c>
      <c r="G117" s="4"/>
      <c r="H117" s="37">
        <f t="shared" si="16"/>
        <v>0</v>
      </c>
      <c r="I117" s="4"/>
      <c r="J117" s="37">
        <f t="shared" si="17"/>
        <v>0</v>
      </c>
      <c r="K117" s="4"/>
      <c r="L117" s="37">
        <f t="shared" si="18"/>
        <v>0</v>
      </c>
      <c r="M117" s="4"/>
      <c r="N117" s="37">
        <f t="shared" si="19"/>
        <v>0</v>
      </c>
    </row>
    <row r="118" spans="1:14" ht="11.1" customHeight="1">
      <c r="A118" s="82" t="s">
        <v>273</v>
      </c>
      <c r="B118" s="82" t="s">
        <v>274</v>
      </c>
      <c r="C118" s="15">
        <f>'MG-90'!F118*'MG-90'!B$3</f>
        <v>0</v>
      </c>
      <c r="D118" s="33" t="str">
        <f t="shared" si="23"/>
        <v xml:space="preserve"> </v>
      </c>
      <c r="E118" s="4"/>
      <c r="F118" s="37">
        <f t="shared" si="24"/>
        <v>0</v>
      </c>
      <c r="G118" s="4"/>
      <c r="H118" s="37">
        <f t="shared" si="16"/>
        <v>0</v>
      </c>
      <c r="I118" s="4"/>
      <c r="J118" s="37">
        <f t="shared" si="17"/>
        <v>0</v>
      </c>
      <c r="K118" s="4"/>
      <c r="L118" s="37">
        <f t="shared" si="18"/>
        <v>0</v>
      </c>
      <c r="M118" s="4"/>
      <c r="N118" s="37">
        <f t="shared" si="19"/>
        <v>0</v>
      </c>
    </row>
    <row r="119" spans="1:14" ht="11.1" customHeight="1">
      <c r="A119" s="82" t="s">
        <v>275</v>
      </c>
      <c r="B119" s="82" t="s">
        <v>276</v>
      </c>
      <c r="C119" s="15">
        <f>'MG-90'!F119*'MG-90'!B$3</f>
        <v>0</v>
      </c>
      <c r="D119" s="33" t="str">
        <f t="shared" si="23"/>
        <v xml:space="preserve"> </v>
      </c>
      <c r="E119" s="4"/>
      <c r="F119" s="37">
        <f t="shared" si="24"/>
        <v>0</v>
      </c>
      <c r="G119" s="4"/>
      <c r="H119" s="37">
        <f t="shared" si="16"/>
        <v>0</v>
      </c>
      <c r="I119" s="4"/>
      <c r="J119" s="37">
        <f t="shared" si="17"/>
        <v>0</v>
      </c>
      <c r="K119" s="4"/>
      <c r="L119" s="37">
        <f t="shared" si="18"/>
        <v>0</v>
      </c>
      <c r="M119" s="4"/>
      <c r="N119" s="37">
        <f t="shared" si="19"/>
        <v>0</v>
      </c>
    </row>
    <row r="120" spans="1:14" ht="11.1" customHeight="1">
      <c r="A120" s="82" t="s">
        <v>277</v>
      </c>
      <c r="B120" s="82" t="s">
        <v>278</v>
      </c>
      <c r="C120" s="14"/>
      <c r="D120" s="39" t="str">
        <f>IF(OR(ISBLANK(C120),C120=0)," ",C120/C$104*100)</f>
        <v xml:space="preserve"> </v>
      </c>
      <c r="E120" s="30"/>
      <c r="F120" s="31">
        <f t="shared" ref="F120:F151" si="25">E120</f>
        <v>0</v>
      </c>
      <c r="G120" s="30"/>
      <c r="H120" s="31">
        <f t="shared" si="16"/>
        <v>0</v>
      </c>
      <c r="I120" s="30"/>
      <c r="J120" s="31">
        <f t="shared" si="17"/>
        <v>0</v>
      </c>
      <c r="K120" s="30"/>
      <c r="L120" s="31">
        <f t="shared" si="18"/>
        <v>0</v>
      </c>
      <c r="M120" s="30"/>
      <c r="N120" s="31">
        <f t="shared" si="19"/>
        <v>0</v>
      </c>
    </row>
    <row r="121" spans="1:14" ht="11.1" customHeight="1">
      <c r="A121" s="82" t="s">
        <v>279</v>
      </c>
      <c r="B121" s="82" t="s">
        <v>280</v>
      </c>
      <c r="C121" s="14"/>
      <c r="D121" s="39" t="str">
        <f>IF(OR(ISBLANK(C121),C121=0)," ",C121/C$104*100)</f>
        <v xml:space="preserve"> </v>
      </c>
      <c r="E121" s="30"/>
      <c r="F121" s="31">
        <f t="shared" si="25"/>
        <v>0</v>
      </c>
      <c r="G121" s="30"/>
      <c r="H121" s="31">
        <f t="shared" si="16"/>
        <v>0</v>
      </c>
      <c r="I121" s="30"/>
      <c r="J121" s="31">
        <f t="shared" si="17"/>
        <v>0</v>
      </c>
      <c r="K121" s="30"/>
      <c r="L121" s="31">
        <f t="shared" si="18"/>
        <v>0</v>
      </c>
      <c r="M121" s="30"/>
      <c r="N121" s="31">
        <f t="shared" si="19"/>
        <v>0</v>
      </c>
    </row>
    <row r="122" spans="1:14" ht="11.1" customHeight="1">
      <c r="A122" s="82" t="s">
        <v>281</v>
      </c>
      <c r="B122" s="82" t="s">
        <v>282</v>
      </c>
      <c r="C122" s="15">
        <f>'MG-90'!F122*'MG-90'!B$3</f>
        <v>0</v>
      </c>
      <c r="D122" s="33" t="str">
        <f>IF(OR(ISBLANK(C122),C122=0)," ",C122/C$178*100)</f>
        <v xml:space="preserve"> </v>
      </c>
      <c r="E122" s="4"/>
      <c r="F122" s="37">
        <f t="shared" si="25"/>
        <v>0</v>
      </c>
      <c r="G122" s="4"/>
      <c r="H122" s="37">
        <f t="shared" si="16"/>
        <v>0</v>
      </c>
      <c r="I122" s="4"/>
      <c r="J122" s="37">
        <f t="shared" si="17"/>
        <v>0</v>
      </c>
      <c r="K122" s="4"/>
      <c r="L122" s="37">
        <f t="shared" si="18"/>
        <v>0</v>
      </c>
      <c r="M122" s="4"/>
      <c r="N122" s="37">
        <f t="shared" si="19"/>
        <v>0</v>
      </c>
    </row>
    <row r="123" spans="1:14" ht="11.1" customHeight="1">
      <c r="A123" s="82" t="s">
        <v>283</v>
      </c>
      <c r="B123" s="82" t="s">
        <v>284</v>
      </c>
      <c r="C123" s="14"/>
      <c r="D123" s="39" t="str">
        <f>IF(OR(ISBLANK(C123),C123=0)," ",C123/C$104*100)</f>
        <v xml:space="preserve"> </v>
      </c>
      <c r="E123" s="30"/>
      <c r="F123" s="31">
        <f t="shared" si="25"/>
        <v>0</v>
      </c>
      <c r="G123" s="30"/>
      <c r="H123" s="31">
        <f t="shared" si="16"/>
        <v>0</v>
      </c>
      <c r="I123" s="30"/>
      <c r="J123" s="31">
        <f t="shared" si="17"/>
        <v>0</v>
      </c>
      <c r="K123" s="30"/>
      <c r="L123" s="31">
        <f t="shared" si="18"/>
        <v>0</v>
      </c>
      <c r="M123" s="30"/>
      <c r="N123" s="31">
        <f t="shared" si="19"/>
        <v>0</v>
      </c>
    </row>
    <row r="124" spans="1:14" ht="11.1" customHeight="1">
      <c r="A124" s="82" t="s">
        <v>285</v>
      </c>
      <c r="B124" s="82" t="s">
        <v>286</v>
      </c>
      <c r="C124" s="14"/>
      <c r="D124" s="39" t="str">
        <f>IF(OR(ISBLANK(C124),C124=0)," ",C124/C$104*100)</f>
        <v xml:space="preserve"> </v>
      </c>
      <c r="E124" s="30"/>
      <c r="F124" s="31">
        <f t="shared" si="25"/>
        <v>0</v>
      </c>
      <c r="G124" s="30"/>
      <c r="H124" s="31">
        <f t="shared" si="16"/>
        <v>0</v>
      </c>
      <c r="I124" s="30"/>
      <c r="J124" s="31">
        <f t="shared" si="17"/>
        <v>0</v>
      </c>
      <c r="K124" s="30"/>
      <c r="L124" s="31">
        <f t="shared" si="18"/>
        <v>0</v>
      </c>
      <c r="M124" s="30"/>
      <c r="N124" s="31">
        <f t="shared" si="19"/>
        <v>0</v>
      </c>
    </row>
    <row r="125" spans="1:14" ht="11.1" customHeight="1">
      <c r="A125" s="82" t="s">
        <v>287</v>
      </c>
      <c r="B125" s="82" t="s">
        <v>288</v>
      </c>
      <c r="C125" s="15">
        <f>'MG-90'!F125*'MG-90'!B$3</f>
        <v>0</v>
      </c>
      <c r="D125" s="33" t="str">
        <f>IF(OR(ISBLANK(C125),C125=0)," ",C125/C$178*100)</f>
        <v xml:space="preserve"> </v>
      </c>
      <c r="E125" s="4"/>
      <c r="F125" s="37">
        <f t="shared" si="25"/>
        <v>0</v>
      </c>
      <c r="G125" s="4"/>
      <c r="H125" s="37">
        <f t="shared" si="16"/>
        <v>0</v>
      </c>
      <c r="I125" s="4"/>
      <c r="J125" s="37">
        <f t="shared" si="17"/>
        <v>0</v>
      </c>
      <c r="K125" s="4"/>
      <c r="L125" s="37">
        <f t="shared" si="18"/>
        <v>0</v>
      </c>
      <c r="M125" s="4"/>
      <c r="N125" s="37">
        <f t="shared" si="19"/>
        <v>0</v>
      </c>
    </row>
    <row r="126" spans="1:14" ht="11.1" customHeight="1">
      <c r="A126" s="82" t="s">
        <v>289</v>
      </c>
      <c r="B126" s="82" t="s">
        <v>290</v>
      </c>
      <c r="C126" s="15">
        <f>'MG-90'!F126*'MG-90'!B$3</f>
        <v>0</v>
      </c>
      <c r="D126" s="33" t="str">
        <f>IF(OR(ISBLANK(C126),C126=0)," ",C126/C$178*100)</f>
        <v xml:space="preserve"> </v>
      </c>
      <c r="E126" s="4"/>
      <c r="F126" s="37">
        <f t="shared" si="25"/>
        <v>0</v>
      </c>
      <c r="G126" s="4"/>
      <c r="H126" s="37">
        <f t="shared" si="16"/>
        <v>0</v>
      </c>
      <c r="I126" s="4"/>
      <c r="J126" s="37">
        <f t="shared" si="17"/>
        <v>0</v>
      </c>
      <c r="K126" s="4"/>
      <c r="L126" s="37">
        <f t="shared" si="18"/>
        <v>0</v>
      </c>
      <c r="M126" s="4"/>
      <c r="N126" s="37">
        <f t="shared" si="19"/>
        <v>0</v>
      </c>
    </row>
    <row r="127" spans="1:14" ht="11.1" customHeight="1">
      <c r="A127" s="82" t="s">
        <v>291</v>
      </c>
      <c r="B127" s="82" t="s">
        <v>292</v>
      </c>
      <c r="C127" s="15">
        <f>'MG-90'!F127*'MG-90'!B$3</f>
        <v>0</v>
      </c>
      <c r="D127" s="33" t="str">
        <f>IF(OR(ISBLANK(C127),C127=0)," ",C127/C$178*100)</f>
        <v xml:space="preserve"> </v>
      </c>
      <c r="E127" s="4"/>
      <c r="F127" s="37">
        <f t="shared" si="25"/>
        <v>0</v>
      </c>
      <c r="G127" s="4"/>
      <c r="H127" s="37">
        <f t="shared" si="16"/>
        <v>0</v>
      </c>
      <c r="I127" s="4"/>
      <c r="J127" s="37">
        <f t="shared" si="17"/>
        <v>0</v>
      </c>
      <c r="K127" s="4"/>
      <c r="L127" s="37">
        <f t="shared" si="18"/>
        <v>0</v>
      </c>
      <c r="M127" s="4"/>
      <c r="N127" s="37">
        <f t="shared" si="19"/>
        <v>0</v>
      </c>
    </row>
    <row r="128" spans="1:14" ht="11.1" customHeight="1">
      <c r="A128" s="82" t="s">
        <v>293</v>
      </c>
      <c r="B128" s="82" t="s">
        <v>294</v>
      </c>
      <c r="C128" s="15">
        <f>'MG-90'!F128*'MG-90'!B$3</f>
        <v>0</v>
      </c>
      <c r="D128" s="33" t="str">
        <f>IF(OR(ISBLANK(C128),C128=0)," ",C128/C$178*100)</f>
        <v xml:space="preserve"> </v>
      </c>
      <c r="E128" s="4"/>
      <c r="F128" s="37">
        <f t="shared" si="25"/>
        <v>0</v>
      </c>
      <c r="G128" s="4"/>
      <c r="H128" s="37">
        <f t="shared" si="16"/>
        <v>0</v>
      </c>
      <c r="I128" s="4"/>
      <c r="J128" s="37">
        <f t="shared" si="17"/>
        <v>0</v>
      </c>
      <c r="K128" s="4"/>
      <c r="L128" s="37">
        <f t="shared" si="18"/>
        <v>0</v>
      </c>
      <c r="M128" s="4"/>
      <c r="N128" s="37">
        <f t="shared" si="19"/>
        <v>0</v>
      </c>
    </row>
    <row r="129" spans="1:14" ht="11.1" customHeight="1">
      <c r="A129" s="82" t="s">
        <v>295</v>
      </c>
      <c r="B129" s="82" t="s">
        <v>296</v>
      </c>
      <c r="C129" s="15">
        <f>'MG-90'!F129*'MG-90'!B$3</f>
        <v>0</v>
      </c>
      <c r="D129" s="33" t="str">
        <f>IF(OR(ISBLANK(C129),C129=0)," ",C129/C$178*100)</f>
        <v xml:space="preserve"> </v>
      </c>
      <c r="E129" s="4"/>
      <c r="F129" s="37">
        <f t="shared" si="25"/>
        <v>0</v>
      </c>
      <c r="G129" s="4"/>
      <c r="H129" s="37">
        <f t="shared" si="16"/>
        <v>0</v>
      </c>
      <c r="I129" s="4"/>
      <c r="J129" s="37">
        <f t="shared" si="17"/>
        <v>0</v>
      </c>
      <c r="K129" s="4"/>
      <c r="L129" s="37">
        <f t="shared" si="18"/>
        <v>0</v>
      </c>
      <c r="M129" s="4"/>
      <c r="N129" s="37">
        <f t="shared" si="19"/>
        <v>0</v>
      </c>
    </row>
    <row r="130" spans="1:14" ht="11.1" customHeight="1">
      <c r="A130" s="82" t="s">
        <v>297</v>
      </c>
      <c r="B130" s="82" t="s">
        <v>298</v>
      </c>
      <c r="C130" s="14"/>
      <c r="D130" s="39" t="str">
        <f>IF(OR(ISBLANK(C130),C130=0)," ",C130/C$104*100)</f>
        <v xml:space="preserve"> </v>
      </c>
      <c r="E130" s="30"/>
      <c r="F130" s="31">
        <f t="shared" si="25"/>
        <v>0</v>
      </c>
      <c r="G130" s="30"/>
      <c r="H130" s="31">
        <f t="shared" si="16"/>
        <v>0</v>
      </c>
      <c r="I130" s="30"/>
      <c r="J130" s="31">
        <f t="shared" si="17"/>
        <v>0</v>
      </c>
      <c r="K130" s="30"/>
      <c r="L130" s="31">
        <f t="shared" si="18"/>
        <v>0</v>
      </c>
      <c r="M130" s="30"/>
      <c r="N130" s="31">
        <f t="shared" si="19"/>
        <v>0</v>
      </c>
    </row>
    <row r="131" spans="1:14" ht="11.1" customHeight="1">
      <c r="A131" s="82" t="s">
        <v>299</v>
      </c>
      <c r="B131" s="82" t="s">
        <v>300</v>
      </c>
      <c r="C131" s="15">
        <f>'MG-90'!F131*'MG-90'!B$3</f>
        <v>0</v>
      </c>
      <c r="D131" s="33" t="str">
        <f>IF(OR(ISBLANK(C131),C131=0)," ",C131/C$178*100)</f>
        <v xml:space="preserve"> </v>
      </c>
      <c r="E131" s="4"/>
      <c r="F131" s="37">
        <f t="shared" si="25"/>
        <v>0</v>
      </c>
      <c r="G131" s="4"/>
      <c r="H131" s="37">
        <f t="shared" si="16"/>
        <v>0</v>
      </c>
      <c r="I131" s="4"/>
      <c r="J131" s="37">
        <f t="shared" si="17"/>
        <v>0</v>
      </c>
      <c r="K131" s="4"/>
      <c r="L131" s="37">
        <f t="shared" si="18"/>
        <v>0</v>
      </c>
      <c r="M131" s="4"/>
      <c r="N131" s="37">
        <f t="shared" si="19"/>
        <v>0</v>
      </c>
    </row>
    <row r="132" spans="1:14" ht="11.1" customHeight="1">
      <c r="A132" s="82" t="s">
        <v>301</v>
      </c>
      <c r="B132" s="82" t="s">
        <v>302</v>
      </c>
      <c r="C132" s="14"/>
      <c r="D132" s="39" t="str">
        <f>IF(OR(ISBLANK(C132),C132=0)," ",C132/C$104*100)</f>
        <v xml:space="preserve"> </v>
      </c>
      <c r="E132" s="30"/>
      <c r="F132" s="31">
        <f t="shared" si="25"/>
        <v>0</v>
      </c>
      <c r="G132" s="30"/>
      <c r="H132" s="31">
        <f t="shared" si="16"/>
        <v>0</v>
      </c>
      <c r="I132" s="30"/>
      <c r="J132" s="31">
        <f t="shared" si="17"/>
        <v>0</v>
      </c>
      <c r="K132" s="30"/>
      <c r="L132" s="31">
        <f t="shared" si="18"/>
        <v>0</v>
      </c>
      <c r="M132" s="30"/>
      <c r="N132" s="31">
        <f t="shared" si="19"/>
        <v>0</v>
      </c>
    </row>
    <row r="133" spans="1:14" ht="11.1" customHeight="1">
      <c r="A133" s="82" t="s">
        <v>303</v>
      </c>
      <c r="B133" s="82" t="s">
        <v>304</v>
      </c>
      <c r="C133" s="14"/>
      <c r="D133" s="39" t="str">
        <f>IF(OR(ISBLANK(C133),C133=0)," ",C133/C$104*100)</f>
        <v xml:space="preserve"> </v>
      </c>
      <c r="E133" s="30"/>
      <c r="F133" s="31">
        <f t="shared" si="25"/>
        <v>0</v>
      </c>
      <c r="G133" s="30"/>
      <c r="H133" s="31">
        <f t="shared" si="16"/>
        <v>0</v>
      </c>
      <c r="I133" s="30"/>
      <c r="J133" s="31">
        <f t="shared" si="17"/>
        <v>0</v>
      </c>
      <c r="K133" s="30"/>
      <c r="L133" s="31">
        <f t="shared" si="18"/>
        <v>0</v>
      </c>
      <c r="M133" s="30"/>
      <c r="N133" s="31">
        <f t="shared" si="19"/>
        <v>0</v>
      </c>
    </row>
    <row r="134" spans="1:14" ht="11.1" customHeight="1">
      <c r="A134" s="82" t="s">
        <v>305</v>
      </c>
      <c r="B134" s="82" t="s">
        <v>306</v>
      </c>
      <c r="C134" s="15">
        <f>'MG-90'!F134*'MG-90'!B$3</f>
        <v>0</v>
      </c>
      <c r="D134" s="33" t="str">
        <f>IF(OR(ISBLANK(C134),C134=0)," ",C134/C$178*100)</f>
        <v xml:space="preserve"> </v>
      </c>
      <c r="E134" s="4"/>
      <c r="F134" s="37">
        <f t="shared" si="25"/>
        <v>0</v>
      </c>
      <c r="G134" s="4"/>
      <c r="H134" s="37">
        <f t="shared" si="16"/>
        <v>0</v>
      </c>
      <c r="I134" s="4"/>
      <c r="J134" s="37">
        <f t="shared" si="17"/>
        <v>0</v>
      </c>
      <c r="K134" s="4"/>
      <c r="L134" s="37">
        <f t="shared" si="18"/>
        <v>0</v>
      </c>
      <c r="M134" s="4"/>
      <c r="N134" s="37">
        <f t="shared" si="19"/>
        <v>0</v>
      </c>
    </row>
    <row r="135" spans="1:14" ht="11.1" customHeight="1">
      <c r="A135" s="82" t="s">
        <v>307</v>
      </c>
      <c r="B135" s="82" t="s">
        <v>308</v>
      </c>
      <c r="C135" s="15">
        <f>'MG-90'!F135*'MG-90'!B$3</f>
        <v>0</v>
      </c>
      <c r="D135" s="33" t="str">
        <f>IF(OR(ISBLANK(C135),C135=0)," ",C135/C$178*100)</f>
        <v xml:space="preserve"> </v>
      </c>
      <c r="E135" s="4"/>
      <c r="F135" s="37">
        <f t="shared" si="25"/>
        <v>0</v>
      </c>
      <c r="G135" s="4"/>
      <c r="H135" s="37">
        <f t="shared" si="16"/>
        <v>0</v>
      </c>
      <c r="I135" s="4"/>
      <c r="J135" s="37">
        <f t="shared" si="17"/>
        <v>0</v>
      </c>
      <c r="K135" s="4"/>
      <c r="L135" s="37">
        <f t="shared" si="18"/>
        <v>0</v>
      </c>
      <c r="M135" s="4"/>
      <c r="N135" s="37">
        <f t="shared" si="19"/>
        <v>0</v>
      </c>
    </row>
    <row r="136" spans="1:14" ht="11.1" customHeight="1">
      <c r="A136" s="82" t="s">
        <v>309</v>
      </c>
      <c r="B136" s="82" t="s">
        <v>310</v>
      </c>
      <c r="C136" s="15">
        <f>'MG-90'!F136*'MG-90'!B$3</f>
        <v>0</v>
      </c>
      <c r="D136" s="33" t="str">
        <f>IF(OR(ISBLANK(C136),C136=0)," ",C136/C$178*100)</f>
        <v xml:space="preserve"> </v>
      </c>
      <c r="E136" s="4"/>
      <c r="F136" s="37">
        <f t="shared" si="25"/>
        <v>0</v>
      </c>
      <c r="G136" s="4"/>
      <c r="H136" s="37">
        <f>F136+G136</f>
        <v>0</v>
      </c>
      <c r="I136" s="4"/>
      <c r="J136" s="37">
        <f>H136+I136</f>
        <v>0</v>
      </c>
      <c r="K136" s="4"/>
      <c r="L136" s="37">
        <f>J136+K136</f>
        <v>0</v>
      </c>
      <c r="M136" s="4"/>
      <c r="N136" s="37">
        <f>L136+M136</f>
        <v>0</v>
      </c>
    </row>
    <row r="137" spans="1:14" ht="11.1" customHeight="1">
      <c r="A137" s="82" t="s">
        <v>311</v>
      </c>
      <c r="B137" s="82" t="s">
        <v>312</v>
      </c>
      <c r="C137" s="15">
        <f>'MG-90'!F137*'MG-90'!B$3</f>
        <v>0</v>
      </c>
      <c r="D137" s="33" t="str">
        <f>IF(OR(ISBLANK(C137),C137=0)," ",C137/C$178*100)</f>
        <v xml:space="preserve"> </v>
      </c>
      <c r="E137" s="4"/>
      <c r="F137" s="37">
        <f t="shared" si="25"/>
        <v>0</v>
      </c>
      <c r="G137" s="4"/>
      <c r="H137" s="37">
        <f>F137+G137</f>
        <v>0</v>
      </c>
      <c r="I137" s="4"/>
      <c r="J137" s="37">
        <f>H137+I137</f>
        <v>0</v>
      </c>
      <c r="K137" s="4"/>
      <c r="L137" s="37">
        <f>J137+K137</f>
        <v>0</v>
      </c>
      <c r="M137" s="4"/>
      <c r="N137" s="37">
        <f>L137+M137</f>
        <v>0</v>
      </c>
    </row>
    <row r="138" spans="1:14" ht="11.1" customHeight="1">
      <c r="A138" s="82" t="s">
        <v>313</v>
      </c>
      <c r="B138" s="82" t="s">
        <v>314</v>
      </c>
      <c r="C138" s="14"/>
      <c r="D138" s="39" t="str">
        <f>IF(OR(ISBLANK(C138),C138=0)," ",C138/C$104*100)</f>
        <v xml:space="preserve"> </v>
      </c>
      <c r="E138" s="30"/>
      <c r="F138" s="31">
        <f t="shared" si="25"/>
        <v>0</v>
      </c>
      <c r="G138" s="30"/>
      <c r="H138" s="31">
        <f t="shared" ref="H138:H177" si="26">F138+G138</f>
        <v>0</v>
      </c>
      <c r="I138" s="30"/>
      <c r="J138" s="31">
        <f t="shared" ref="J138:J177" si="27">H138+I138</f>
        <v>0</v>
      </c>
      <c r="K138" s="30"/>
      <c r="L138" s="31">
        <f t="shared" ref="L138:L177" si="28">J138+K138</f>
        <v>0</v>
      </c>
      <c r="M138" s="30"/>
      <c r="N138" s="31">
        <f t="shared" ref="N138:N177" si="29">L138+M138</f>
        <v>0</v>
      </c>
    </row>
    <row r="139" spans="1:14" ht="11.1" customHeight="1">
      <c r="A139" s="82" t="s">
        <v>315</v>
      </c>
      <c r="B139" s="82" t="s">
        <v>306</v>
      </c>
      <c r="C139" s="15">
        <f>'MG-90'!F139*'MG-90'!B$3</f>
        <v>0</v>
      </c>
      <c r="D139" s="33" t="str">
        <f>IF(OR(ISBLANK(C139),C139=0)," ",C139/C$178*100)</f>
        <v xml:space="preserve"> </v>
      </c>
      <c r="E139" s="4"/>
      <c r="F139" s="37">
        <f t="shared" si="25"/>
        <v>0</v>
      </c>
      <c r="G139" s="4"/>
      <c r="H139" s="37">
        <f t="shared" si="26"/>
        <v>0</v>
      </c>
      <c r="I139" s="4"/>
      <c r="J139" s="37">
        <f t="shared" si="27"/>
        <v>0</v>
      </c>
      <c r="K139" s="4"/>
      <c r="L139" s="37">
        <f t="shared" si="28"/>
        <v>0</v>
      </c>
      <c r="M139" s="4"/>
      <c r="N139" s="37">
        <f t="shared" si="29"/>
        <v>0</v>
      </c>
    </row>
    <row r="140" spans="1:14" ht="11.1" customHeight="1">
      <c r="A140" s="82" t="s">
        <v>316</v>
      </c>
      <c r="B140" s="82" t="s">
        <v>308</v>
      </c>
      <c r="C140" s="15">
        <f>'MG-90'!F140*'MG-90'!B$3</f>
        <v>0</v>
      </c>
      <c r="D140" s="33" t="str">
        <f>IF(OR(ISBLANK(C140),C140=0)," ",C140/C$178*100)</f>
        <v xml:space="preserve"> </v>
      </c>
      <c r="E140" s="4"/>
      <c r="F140" s="37">
        <f t="shared" si="25"/>
        <v>0</v>
      </c>
      <c r="G140" s="4"/>
      <c r="H140" s="37">
        <f t="shared" si="26"/>
        <v>0</v>
      </c>
      <c r="I140" s="4"/>
      <c r="J140" s="37">
        <f t="shared" si="27"/>
        <v>0</v>
      </c>
      <c r="K140" s="4"/>
      <c r="L140" s="37">
        <f t="shared" si="28"/>
        <v>0</v>
      </c>
      <c r="M140" s="4"/>
      <c r="N140" s="37">
        <f t="shared" si="29"/>
        <v>0</v>
      </c>
    </row>
    <row r="141" spans="1:14" ht="11.1" customHeight="1">
      <c r="A141" s="82" t="s">
        <v>317</v>
      </c>
      <c r="B141" s="82" t="s">
        <v>310</v>
      </c>
      <c r="C141" s="15">
        <f>'MG-90'!F141*'MG-90'!B$3</f>
        <v>0</v>
      </c>
      <c r="D141" s="33" t="str">
        <f>IF(OR(ISBLANK(C141),C141=0)," ",C141/C$178*100)</f>
        <v xml:space="preserve"> </v>
      </c>
      <c r="E141" s="4"/>
      <c r="F141" s="37">
        <f t="shared" si="25"/>
        <v>0</v>
      </c>
      <c r="G141" s="4"/>
      <c r="H141" s="37">
        <f t="shared" si="26"/>
        <v>0</v>
      </c>
      <c r="I141" s="4"/>
      <c r="J141" s="37">
        <f t="shared" si="27"/>
        <v>0</v>
      </c>
      <c r="K141" s="4"/>
      <c r="L141" s="37">
        <f t="shared" si="28"/>
        <v>0</v>
      </c>
      <c r="M141" s="4"/>
      <c r="N141" s="37">
        <f t="shared" si="29"/>
        <v>0</v>
      </c>
    </row>
    <row r="142" spans="1:14" ht="11.1" customHeight="1">
      <c r="A142" s="82" t="s">
        <v>318</v>
      </c>
      <c r="B142" s="82" t="s">
        <v>312</v>
      </c>
      <c r="C142" s="15">
        <f>'MG-90'!F142*'MG-90'!B$3</f>
        <v>0</v>
      </c>
      <c r="D142" s="33" t="str">
        <f>IF(OR(ISBLANK(C142),C142=0)," ",C142/C$178*100)</f>
        <v xml:space="preserve"> </v>
      </c>
      <c r="E142" s="4"/>
      <c r="F142" s="37">
        <f t="shared" si="25"/>
        <v>0</v>
      </c>
      <c r="G142" s="4"/>
      <c r="H142" s="37">
        <f t="shared" si="26"/>
        <v>0</v>
      </c>
      <c r="I142" s="4"/>
      <c r="J142" s="37">
        <f t="shared" si="27"/>
        <v>0</v>
      </c>
      <c r="K142" s="4"/>
      <c r="L142" s="37">
        <f t="shared" si="28"/>
        <v>0</v>
      </c>
      <c r="M142" s="4"/>
      <c r="N142" s="37">
        <f t="shared" si="29"/>
        <v>0</v>
      </c>
    </row>
    <row r="143" spans="1:14" ht="11.1" customHeight="1">
      <c r="A143" s="82" t="s">
        <v>319</v>
      </c>
      <c r="B143" s="82" t="s">
        <v>320</v>
      </c>
      <c r="C143" s="15">
        <f>'MG-90'!F143*'MG-90'!B$3</f>
        <v>0</v>
      </c>
      <c r="D143" s="33" t="str">
        <f>IF(OR(ISBLANK(C143),C143=0)," ",C143/C$178*100)</f>
        <v xml:space="preserve"> </v>
      </c>
      <c r="E143" s="4"/>
      <c r="F143" s="37">
        <f t="shared" si="25"/>
        <v>0</v>
      </c>
      <c r="G143" s="4"/>
      <c r="H143" s="37">
        <f t="shared" si="26"/>
        <v>0</v>
      </c>
      <c r="I143" s="4"/>
      <c r="J143" s="37">
        <f t="shared" si="27"/>
        <v>0</v>
      </c>
      <c r="K143" s="4"/>
      <c r="L143" s="37">
        <f t="shared" si="28"/>
        <v>0</v>
      </c>
      <c r="M143" s="4"/>
      <c r="N143" s="37">
        <f t="shared" si="29"/>
        <v>0</v>
      </c>
    </row>
    <row r="144" spans="1:14" ht="11.1" customHeight="1">
      <c r="A144" s="82" t="s">
        <v>321</v>
      </c>
      <c r="B144" s="82" t="s">
        <v>322</v>
      </c>
      <c r="C144" s="14"/>
      <c r="D144" s="39" t="str">
        <f>IF(OR(ISBLANK(C144),C144=0)," ",C144/C$104*100)</f>
        <v xml:space="preserve"> </v>
      </c>
      <c r="E144" s="30"/>
      <c r="F144" s="31">
        <f t="shared" si="25"/>
        <v>0</v>
      </c>
      <c r="G144" s="30"/>
      <c r="H144" s="31">
        <f t="shared" si="26"/>
        <v>0</v>
      </c>
      <c r="I144" s="30"/>
      <c r="J144" s="31">
        <f t="shared" si="27"/>
        <v>0</v>
      </c>
      <c r="K144" s="30"/>
      <c r="L144" s="31">
        <f t="shared" si="28"/>
        <v>0</v>
      </c>
      <c r="M144" s="30"/>
      <c r="N144" s="31">
        <f t="shared" si="29"/>
        <v>0</v>
      </c>
    </row>
    <row r="145" spans="1:14" ht="11.1" customHeight="1">
      <c r="A145" s="82" t="s">
        <v>323</v>
      </c>
      <c r="B145" s="82" t="s">
        <v>324</v>
      </c>
      <c r="C145" s="15">
        <f>'MG-90'!F145*'MG-90'!B$3</f>
        <v>0</v>
      </c>
      <c r="D145" s="33" t="str">
        <f>IF(OR(ISBLANK(C145),C145=0)," ",C145/C$178*100)</f>
        <v xml:space="preserve"> </v>
      </c>
      <c r="E145" s="4"/>
      <c r="F145" s="37">
        <f t="shared" si="25"/>
        <v>0</v>
      </c>
      <c r="G145" s="4"/>
      <c r="H145" s="37">
        <f t="shared" si="26"/>
        <v>0</v>
      </c>
      <c r="I145" s="4"/>
      <c r="J145" s="37">
        <f t="shared" si="27"/>
        <v>0</v>
      </c>
      <c r="K145" s="4"/>
      <c r="L145" s="37">
        <f t="shared" si="28"/>
        <v>0</v>
      </c>
      <c r="M145" s="4"/>
      <c r="N145" s="37">
        <f t="shared" si="29"/>
        <v>0</v>
      </c>
    </row>
    <row r="146" spans="1:14" ht="11.1" customHeight="1">
      <c r="A146" s="82" t="s">
        <v>325</v>
      </c>
      <c r="B146" s="82" t="s">
        <v>326</v>
      </c>
      <c r="C146" s="14"/>
      <c r="D146" s="39" t="str">
        <f>IF(OR(ISBLANK(C146),C146=0)," ",C146/C$104*100)</f>
        <v xml:space="preserve"> </v>
      </c>
      <c r="E146" s="30"/>
      <c r="F146" s="31">
        <f t="shared" si="25"/>
        <v>0</v>
      </c>
      <c r="G146" s="30"/>
      <c r="H146" s="31">
        <f t="shared" si="26"/>
        <v>0</v>
      </c>
      <c r="I146" s="30"/>
      <c r="J146" s="31">
        <f t="shared" si="27"/>
        <v>0</v>
      </c>
      <c r="K146" s="30"/>
      <c r="L146" s="31">
        <f t="shared" si="28"/>
        <v>0</v>
      </c>
      <c r="M146" s="30"/>
      <c r="N146" s="31">
        <f t="shared" si="29"/>
        <v>0</v>
      </c>
    </row>
    <row r="147" spans="1:14" ht="11.1" customHeight="1">
      <c r="A147" s="82" t="s">
        <v>327</v>
      </c>
      <c r="B147" s="82" t="s">
        <v>328</v>
      </c>
      <c r="C147" s="14"/>
      <c r="D147" s="39" t="str">
        <f>IF(OR(ISBLANK(C147),C147=0)," ",C147/C$104*100)</f>
        <v xml:space="preserve"> </v>
      </c>
      <c r="E147" s="30"/>
      <c r="F147" s="31">
        <f t="shared" si="25"/>
        <v>0</v>
      </c>
      <c r="G147" s="30"/>
      <c r="H147" s="31">
        <f t="shared" si="26"/>
        <v>0</v>
      </c>
      <c r="I147" s="30"/>
      <c r="J147" s="31">
        <f t="shared" si="27"/>
        <v>0</v>
      </c>
      <c r="K147" s="30"/>
      <c r="L147" s="31">
        <f t="shared" si="28"/>
        <v>0</v>
      </c>
      <c r="M147" s="30"/>
      <c r="N147" s="31">
        <f t="shared" si="29"/>
        <v>0</v>
      </c>
    </row>
    <row r="148" spans="1:14" ht="11.1" customHeight="1">
      <c r="A148" s="82" t="s">
        <v>329</v>
      </c>
      <c r="B148" s="82" t="s">
        <v>330</v>
      </c>
      <c r="C148" s="15">
        <f>'MG-90'!F148*'MG-90'!B$3</f>
        <v>0</v>
      </c>
      <c r="D148" s="33" t="str">
        <f>IF(OR(ISBLANK(C148),C148=0)," ",C148/C$178*100)</f>
        <v xml:space="preserve"> </v>
      </c>
      <c r="E148" s="4"/>
      <c r="F148" s="37">
        <f t="shared" si="25"/>
        <v>0</v>
      </c>
      <c r="G148" s="4"/>
      <c r="H148" s="37">
        <f t="shared" si="26"/>
        <v>0</v>
      </c>
      <c r="I148" s="4"/>
      <c r="J148" s="37">
        <f t="shared" si="27"/>
        <v>0</v>
      </c>
      <c r="K148" s="4"/>
      <c r="L148" s="37">
        <f t="shared" si="28"/>
        <v>0</v>
      </c>
      <c r="M148" s="4"/>
      <c r="N148" s="37">
        <f t="shared" si="29"/>
        <v>0</v>
      </c>
    </row>
    <row r="149" spans="1:14" ht="11.1" customHeight="1">
      <c r="A149" s="82" t="s">
        <v>331</v>
      </c>
      <c r="B149" s="82" t="s">
        <v>332</v>
      </c>
      <c r="C149" s="14"/>
      <c r="D149" s="39" t="str">
        <f>IF(OR(ISBLANK(C149),C149=0)," ",C149/C$104*100)</f>
        <v xml:space="preserve"> </v>
      </c>
      <c r="E149" s="30"/>
      <c r="F149" s="31">
        <f t="shared" si="25"/>
        <v>0</v>
      </c>
      <c r="G149" s="30"/>
      <c r="H149" s="31">
        <f t="shared" si="26"/>
        <v>0</v>
      </c>
      <c r="I149" s="30"/>
      <c r="J149" s="31">
        <f t="shared" si="27"/>
        <v>0</v>
      </c>
      <c r="K149" s="30"/>
      <c r="L149" s="31">
        <f t="shared" si="28"/>
        <v>0</v>
      </c>
      <c r="M149" s="30"/>
      <c r="N149" s="31">
        <f t="shared" si="29"/>
        <v>0</v>
      </c>
    </row>
    <row r="150" spans="1:14" ht="11.1" customHeight="1">
      <c r="A150" s="82" t="s">
        <v>333</v>
      </c>
      <c r="B150" s="82" t="s">
        <v>334</v>
      </c>
      <c r="C150" s="15">
        <f>'MG-90'!F150*'MG-90'!B$3</f>
        <v>0</v>
      </c>
      <c r="D150" s="33" t="str">
        <f>IF(OR(ISBLANK(C150),C150=0)," ",C150/C$178*100)</f>
        <v xml:space="preserve"> </v>
      </c>
      <c r="E150" s="4"/>
      <c r="F150" s="37">
        <f t="shared" si="25"/>
        <v>0</v>
      </c>
      <c r="G150" s="4"/>
      <c r="H150" s="37">
        <f t="shared" si="26"/>
        <v>0</v>
      </c>
      <c r="I150" s="4"/>
      <c r="J150" s="37">
        <f t="shared" si="27"/>
        <v>0</v>
      </c>
      <c r="K150" s="4"/>
      <c r="L150" s="37">
        <f t="shared" si="28"/>
        <v>0</v>
      </c>
      <c r="M150" s="4"/>
      <c r="N150" s="37">
        <f t="shared" si="29"/>
        <v>0</v>
      </c>
    </row>
    <row r="151" spans="1:14" ht="11.1" customHeight="1">
      <c r="A151" s="82" t="s">
        <v>335</v>
      </c>
      <c r="B151" s="82" t="s">
        <v>336</v>
      </c>
      <c r="C151" s="14"/>
      <c r="D151" s="39" t="str">
        <f>IF(OR(ISBLANK(C151),C151=0)," ",C151/C$104*100)</f>
        <v xml:space="preserve"> </v>
      </c>
      <c r="E151" s="30"/>
      <c r="F151" s="31">
        <f t="shared" si="25"/>
        <v>0</v>
      </c>
      <c r="G151" s="30"/>
      <c r="H151" s="31">
        <f t="shared" si="26"/>
        <v>0</v>
      </c>
      <c r="I151" s="30"/>
      <c r="J151" s="31">
        <f t="shared" si="27"/>
        <v>0</v>
      </c>
      <c r="K151" s="30"/>
      <c r="L151" s="31">
        <f t="shared" si="28"/>
        <v>0</v>
      </c>
      <c r="M151" s="30"/>
      <c r="N151" s="31">
        <f t="shared" si="29"/>
        <v>0</v>
      </c>
    </row>
    <row r="152" spans="1:14" ht="11.1" customHeight="1">
      <c r="A152" s="82" t="s">
        <v>337</v>
      </c>
      <c r="B152" s="82" t="s">
        <v>338</v>
      </c>
      <c r="C152" s="15">
        <f>'MG-90'!F152*'MG-90'!B$3</f>
        <v>0</v>
      </c>
      <c r="D152" s="33" t="str">
        <f>IF(OR(ISBLANK(C152),C152=0)," ",C152/C$178*100)</f>
        <v xml:space="preserve"> </v>
      </c>
      <c r="E152" s="4"/>
      <c r="F152" s="37">
        <f t="shared" ref="F152:F178" si="30">E152</f>
        <v>0</v>
      </c>
      <c r="G152" s="4"/>
      <c r="H152" s="37">
        <f t="shared" si="26"/>
        <v>0</v>
      </c>
      <c r="I152" s="4"/>
      <c r="J152" s="37">
        <f t="shared" si="27"/>
        <v>0</v>
      </c>
      <c r="K152" s="4"/>
      <c r="L152" s="37">
        <f t="shared" si="28"/>
        <v>0</v>
      </c>
      <c r="M152" s="4"/>
      <c r="N152" s="37">
        <f t="shared" si="29"/>
        <v>0</v>
      </c>
    </row>
    <row r="153" spans="1:14" ht="11.1" customHeight="1">
      <c r="A153" s="82" t="s">
        <v>339</v>
      </c>
      <c r="B153" s="82" t="s">
        <v>340</v>
      </c>
      <c r="C153" s="14"/>
      <c r="D153" s="39" t="str">
        <f>IF(OR(ISBLANK(C153),C153=0)," ",C153/C$104*100)</f>
        <v xml:space="preserve"> </v>
      </c>
      <c r="E153" s="30"/>
      <c r="F153" s="31">
        <f t="shared" si="30"/>
        <v>0</v>
      </c>
      <c r="G153" s="30"/>
      <c r="H153" s="31">
        <f t="shared" si="26"/>
        <v>0</v>
      </c>
      <c r="I153" s="30"/>
      <c r="J153" s="31">
        <f t="shared" si="27"/>
        <v>0</v>
      </c>
      <c r="K153" s="30"/>
      <c r="L153" s="31">
        <f t="shared" si="28"/>
        <v>0</v>
      </c>
      <c r="M153" s="30"/>
      <c r="N153" s="31">
        <f t="shared" si="29"/>
        <v>0</v>
      </c>
    </row>
    <row r="154" spans="1:14" ht="11.1" customHeight="1">
      <c r="A154" s="82" t="s">
        <v>341</v>
      </c>
      <c r="B154" s="82" t="s">
        <v>342</v>
      </c>
      <c r="C154" s="15">
        <f>'MG-90'!F154*'MG-90'!B$3</f>
        <v>0</v>
      </c>
      <c r="D154" s="33" t="str">
        <f>IF(OR(ISBLANK(C154),C154=0)," ",C154/C$178*100)</f>
        <v xml:space="preserve"> </v>
      </c>
      <c r="E154" s="4"/>
      <c r="F154" s="37">
        <f t="shared" si="30"/>
        <v>0</v>
      </c>
      <c r="G154" s="4"/>
      <c r="H154" s="37">
        <f t="shared" si="26"/>
        <v>0</v>
      </c>
      <c r="I154" s="4"/>
      <c r="J154" s="37">
        <f t="shared" si="27"/>
        <v>0</v>
      </c>
      <c r="K154" s="4"/>
      <c r="L154" s="37">
        <f t="shared" si="28"/>
        <v>0</v>
      </c>
      <c r="M154" s="4"/>
      <c r="N154" s="37">
        <f t="shared" si="29"/>
        <v>0</v>
      </c>
    </row>
    <row r="155" spans="1:14" ht="11.1" customHeight="1">
      <c r="A155" s="82" t="s">
        <v>343</v>
      </c>
      <c r="B155" s="82" t="s">
        <v>344</v>
      </c>
      <c r="C155" s="14"/>
      <c r="D155" s="39" t="str">
        <f>IF(OR(ISBLANK(C155),C155=0)," ",C155/C$104*100)</f>
        <v xml:space="preserve"> </v>
      </c>
      <c r="E155" s="30"/>
      <c r="F155" s="31">
        <f t="shared" si="30"/>
        <v>0</v>
      </c>
      <c r="G155" s="30"/>
      <c r="H155" s="31">
        <f t="shared" si="26"/>
        <v>0</v>
      </c>
      <c r="I155" s="30"/>
      <c r="J155" s="31">
        <f t="shared" si="27"/>
        <v>0</v>
      </c>
      <c r="K155" s="30"/>
      <c r="L155" s="31">
        <f t="shared" si="28"/>
        <v>0</v>
      </c>
      <c r="M155" s="30"/>
      <c r="N155" s="31">
        <f t="shared" si="29"/>
        <v>0</v>
      </c>
    </row>
    <row r="156" spans="1:14" ht="11.1" customHeight="1">
      <c r="A156" s="82" t="s">
        <v>345</v>
      </c>
      <c r="B156" s="82" t="s">
        <v>346</v>
      </c>
      <c r="C156" s="14"/>
      <c r="D156" s="39" t="str">
        <f>IF(OR(ISBLANK(C156),C156=0)," ",C156/C$104*100)</f>
        <v xml:space="preserve"> </v>
      </c>
      <c r="E156" s="30"/>
      <c r="F156" s="31">
        <f t="shared" si="30"/>
        <v>0</v>
      </c>
      <c r="G156" s="30"/>
      <c r="H156" s="31">
        <f t="shared" si="26"/>
        <v>0</v>
      </c>
      <c r="I156" s="30"/>
      <c r="J156" s="31">
        <f t="shared" si="27"/>
        <v>0</v>
      </c>
      <c r="K156" s="30"/>
      <c r="L156" s="31">
        <f t="shared" si="28"/>
        <v>0</v>
      </c>
      <c r="M156" s="30"/>
      <c r="N156" s="31">
        <f t="shared" si="29"/>
        <v>0</v>
      </c>
    </row>
    <row r="157" spans="1:14" ht="11.1" customHeight="1">
      <c r="A157" s="82" t="s">
        <v>347</v>
      </c>
      <c r="B157" s="82" t="s">
        <v>348</v>
      </c>
      <c r="C157" s="15">
        <f>'MG-90'!F157*'MG-90'!B$3</f>
        <v>0</v>
      </c>
      <c r="D157" s="33" t="str">
        <f>IF(OR(ISBLANK(C157),C157=0)," ",C157/C$178*100)</f>
        <v xml:space="preserve"> </v>
      </c>
      <c r="E157" s="4"/>
      <c r="F157" s="37">
        <f t="shared" si="30"/>
        <v>0</v>
      </c>
      <c r="G157" s="4"/>
      <c r="H157" s="37">
        <f t="shared" si="26"/>
        <v>0</v>
      </c>
      <c r="I157" s="4"/>
      <c r="J157" s="37">
        <f t="shared" si="27"/>
        <v>0</v>
      </c>
      <c r="K157" s="4"/>
      <c r="L157" s="37">
        <f t="shared" si="28"/>
        <v>0</v>
      </c>
      <c r="M157" s="4"/>
      <c r="N157" s="37">
        <f t="shared" si="29"/>
        <v>0</v>
      </c>
    </row>
    <row r="158" spans="1:14" ht="11.1" customHeight="1">
      <c r="A158" s="82" t="s">
        <v>349</v>
      </c>
      <c r="B158" s="82" t="s">
        <v>350</v>
      </c>
      <c r="C158" s="14"/>
      <c r="D158" s="39" t="str">
        <f t="shared" ref="D158:D176" si="31">IF(OR(ISBLANK(C158),C158=0)," ",C158/C$104*100)</f>
        <v xml:space="preserve"> </v>
      </c>
      <c r="E158" s="30"/>
      <c r="F158" s="31">
        <f t="shared" si="30"/>
        <v>0</v>
      </c>
      <c r="G158" s="30"/>
      <c r="H158" s="31">
        <f t="shared" si="26"/>
        <v>0</v>
      </c>
      <c r="I158" s="30"/>
      <c r="J158" s="31">
        <f t="shared" si="27"/>
        <v>0</v>
      </c>
      <c r="K158" s="30"/>
      <c r="L158" s="31">
        <f t="shared" si="28"/>
        <v>0</v>
      </c>
      <c r="M158" s="30"/>
      <c r="N158" s="31">
        <f t="shared" si="29"/>
        <v>0</v>
      </c>
    </row>
    <row r="159" spans="1:14" ht="11.1" customHeight="1">
      <c r="A159" s="82" t="s">
        <v>351</v>
      </c>
      <c r="B159" s="82" t="s">
        <v>352</v>
      </c>
      <c r="C159" s="14"/>
      <c r="D159" s="39" t="str">
        <f t="shared" si="31"/>
        <v xml:space="preserve"> </v>
      </c>
      <c r="E159" s="30"/>
      <c r="F159" s="31">
        <f t="shared" si="30"/>
        <v>0</v>
      </c>
      <c r="G159" s="30"/>
      <c r="H159" s="31">
        <f t="shared" si="26"/>
        <v>0</v>
      </c>
      <c r="I159" s="30"/>
      <c r="J159" s="31">
        <f t="shared" si="27"/>
        <v>0</v>
      </c>
      <c r="K159" s="30"/>
      <c r="L159" s="31">
        <f t="shared" si="28"/>
        <v>0</v>
      </c>
      <c r="M159" s="30"/>
      <c r="N159" s="31">
        <f t="shared" si="29"/>
        <v>0</v>
      </c>
    </row>
    <row r="160" spans="1:14" ht="11.1" customHeight="1">
      <c r="A160" s="82" t="s">
        <v>353</v>
      </c>
      <c r="B160" s="82" t="s">
        <v>354</v>
      </c>
      <c r="C160" s="15">
        <f>'MG-90'!F160*'MG-90'!B$3</f>
        <v>0</v>
      </c>
      <c r="D160" s="33" t="str">
        <f>IF(OR(ISBLANK(C160),C160=0)," ",C160/C$178*100)</f>
        <v xml:space="preserve"> </v>
      </c>
      <c r="E160" s="4"/>
      <c r="F160" s="37">
        <f t="shared" si="30"/>
        <v>0</v>
      </c>
      <c r="G160" s="4"/>
      <c r="H160" s="37">
        <f t="shared" si="26"/>
        <v>0</v>
      </c>
      <c r="I160" s="4"/>
      <c r="J160" s="37">
        <f t="shared" si="27"/>
        <v>0</v>
      </c>
      <c r="K160" s="4"/>
      <c r="L160" s="37">
        <f t="shared" si="28"/>
        <v>0</v>
      </c>
      <c r="M160" s="4"/>
      <c r="N160" s="37">
        <f t="shared" si="29"/>
        <v>0</v>
      </c>
    </row>
    <row r="161" spans="1:14" ht="11.1" customHeight="1">
      <c r="A161" s="82" t="s">
        <v>355</v>
      </c>
      <c r="B161" s="82" t="s">
        <v>356</v>
      </c>
      <c r="C161" s="14"/>
      <c r="D161" s="39" t="str">
        <f t="shared" si="31"/>
        <v xml:space="preserve"> </v>
      </c>
      <c r="E161" s="30"/>
      <c r="F161" s="31">
        <f t="shared" si="30"/>
        <v>0</v>
      </c>
      <c r="G161" s="30"/>
      <c r="H161" s="31">
        <f t="shared" si="26"/>
        <v>0</v>
      </c>
      <c r="I161" s="30"/>
      <c r="J161" s="31">
        <f t="shared" si="27"/>
        <v>0</v>
      </c>
      <c r="K161" s="30"/>
      <c r="L161" s="31">
        <f t="shared" si="28"/>
        <v>0</v>
      </c>
      <c r="M161" s="30"/>
      <c r="N161" s="31">
        <f t="shared" si="29"/>
        <v>0</v>
      </c>
    </row>
    <row r="162" spans="1:14" ht="11.1" customHeight="1">
      <c r="A162" s="82" t="s">
        <v>357</v>
      </c>
      <c r="B162" s="82" t="s">
        <v>358</v>
      </c>
      <c r="C162" s="15">
        <f>'MG-90'!F162*'MG-90'!B$3</f>
        <v>0</v>
      </c>
      <c r="D162" s="33" t="str">
        <f>IF(OR(ISBLANK(C162),C162=0)," ",C162/C$178*100)</f>
        <v xml:space="preserve"> </v>
      </c>
      <c r="E162" s="4"/>
      <c r="F162" s="37">
        <f t="shared" si="30"/>
        <v>0</v>
      </c>
      <c r="G162" s="4"/>
      <c r="H162" s="37">
        <f t="shared" si="26"/>
        <v>0</v>
      </c>
      <c r="I162" s="4"/>
      <c r="J162" s="37">
        <f t="shared" si="27"/>
        <v>0</v>
      </c>
      <c r="K162" s="4"/>
      <c r="L162" s="37">
        <f t="shared" si="28"/>
        <v>0</v>
      </c>
      <c r="M162" s="4"/>
      <c r="N162" s="37">
        <f t="shared" si="29"/>
        <v>0</v>
      </c>
    </row>
    <row r="163" spans="1:14" ht="11.1" customHeight="1">
      <c r="A163" s="82" t="s">
        <v>359</v>
      </c>
      <c r="B163" s="82" t="s">
        <v>360</v>
      </c>
      <c r="C163" s="15">
        <f>'MG-90'!F163*'MG-90'!B$3</f>
        <v>0</v>
      </c>
      <c r="D163" s="33" t="str">
        <f>IF(OR(ISBLANK(C163),C163=0)," ",C163/C$178*100)</f>
        <v xml:space="preserve"> </v>
      </c>
      <c r="E163" s="4"/>
      <c r="F163" s="37">
        <f t="shared" si="30"/>
        <v>0</v>
      </c>
      <c r="G163" s="4"/>
      <c r="H163" s="37">
        <f t="shared" si="26"/>
        <v>0</v>
      </c>
      <c r="I163" s="4"/>
      <c r="J163" s="37">
        <f t="shared" si="27"/>
        <v>0</v>
      </c>
      <c r="K163" s="4"/>
      <c r="L163" s="37">
        <f t="shared" si="28"/>
        <v>0</v>
      </c>
      <c r="M163" s="4"/>
      <c r="N163" s="37">
        <f t="shared" si="29"/>
        <v>0</v>
      </c>
    </row>
    <row r="164" spans="1:14" ht="11.1" customHeight="1">
      <c r="A164" s="82" t="s">
        <v>361</v>
      </c>
      <c r="B164" s="82" t="s">
        <v>362</v>
      </c>
      <c r="C164" s="15">
        <f>'MG-90'!F164*'MG-90'!B$3</f>
        <v>0</v>
      </c>
      <c r="D164" s="33" t="str">
        <f>IF(OR(ISBLANK(C164),C164=0)," ",C164/C$178*100)</f>
        <v xml:space="preserve"> </v>
      </c>
      <c r="E164" s="4"/>
      <c r="F164" s="37">
        <f t="shared" si="30"/>
        <v>0</v>
      </c>
      <c r="G164" s="4"/>
      <c r="H164" s="37">
        <f t="shared" si="26"/>
        <v>0</v>
      </c>
      <c r="I164" s="4"/>
      <c r="J164" s="37">
        <f t="shared" si="27"/>
        <v>0</v>
      </c>
      <c r="K164" s="4"/>
      <c r="L164" s="37">
        <f t="shared" si="28"/>
        <v>0</v>
      </c>
      <c r="M164" s="4"/>
      <c r="N164" s="37">
        <f t="shared" si="29"/>
        <v>0</v>
      </c>
    </row>
    <row r="165" spans="1:14" ht="11.1" customHeight="1">
      <c r="A165" s="82" t="s">
        <v>363</v>
      </c>
      <c r="B165" s="82" t="s">
        <v>364</v>
      </c>
      <c r="C165" s="14"/>
      <c r="D165" s="39" t="str">
        <f t="shared" si="31"/>
        <v xml:space="preserve"> </v>
      </c>
      <c r="E165" s="30"/>
      <c r="F165" s="31">
        <f t="shared" si="30"/>
        <v>0</v>
      </c>
      <c r="G165" s="30"/>
      <c r="H165" s="31">
        <f t="shared" si="26"/>
        <v>0</v>
      </c>
      <c r="I165" s="30"/>
      <c r="J165" s="31">
        <f t="shared" si="27"/>
        <v>0</v>
      </c>
      <c r="K165" s="30"/>
      <c r="L165" s="31">
        <f t="shared" si="28"/>
        <v>0</v>
      </c>
      <c r="M165" s="30"/>
      <c r="N165" s="31">
        <f t="shared" si="29"/>
        <v>0</v>
      </c>
    </row>
    <row r="166" spans="1:14" ht="11.1" customHeight="1">
      <c r="A166" s="82" t="s">
        <v>365</v>
      </c>
      <c r="B166" s="82" t="s">
        <v>366</v>
      </c>
      <c r="C166" s="15">
        <f>'MG-90'!F166*'MG-90'!B$3</f>
        <v>0</v>
      </c>
      <c r="D166" s="33" t="str">
        <f>IF(OR(ISBLANK(C166),C166=0)," ",C166/C$178*100)</f>
        <v xml:space="preserve"> </v>
      </c>
      <c r="E166" s="4"/>
      <c r="F166" s="37">
        <f t="shared" si="30"/>
        <v>0</v>
      </c>
      <c r="G166" s="4"/>
      <c r="H166" s="37">
        <f t="shared" si="26"/>
        <v>0</v>
      </c>
      <c r="I166" s="4"/>
      <c r="J166" s="37">
        <f t="shared" si="27"/>
        <v>0</v>
      </c>
      <c r="K166" s="4"/>
      <c r="L166" s="37">
        <f t="shared" si="28"/>
        <v>0</v>
      </c>
      <c r="M166" s="4"/>
      <c r="N166" s="37">
        <f t="shared" si="29"/>
        <v>0</v>
      </c>
    </row>
    <row r="167" spans="1:14" ht="11.1" customHeight="1">
      <c r="A167" s="82" t="s">
        <v>367</v>
      </c>
      <c r="B167" s="82" t="s">
        <v>368</v>
      </c>
      <c r="C167" s="14"/>
      <c r="D167" s="39" t="str">
        <f t="shared" si="31"/>
        <v xml:space="preserve"> </v>
      </c>
      <c r="E167" s="30"/>
      <c r="F167" s="31">
        <f t="shared" si="30"/>
        <v>0</v>
      </c>
      <c r="G167" s="30"/>
      <c r="H167" s="31">
        <f t="shared" si="26"/>
        <v>0</v>
      </c>
      <c r="I167" s="30"/>
      <c r="J167" s="31">
        <f t="shared" si="27"/>
        <v>0</v>
      </c>
      <c r="K167" s="30"/>
      <c r="L167" s="31">
        <f t="shared" si="28"/>
        <v>0</v>
      </c>
      <c r="M167" s="30"/>
      <c r="N167" s="31">
        <f t="shared" si="29"/>
        <v>0</v>
      </c>
    </row>
    <row r="168" spans="1:14" ht="11.1" customHeight="1">
      <c r="A168" s="82" t="s">
        <v>369</v>
      </c>
      <c r="B168" s="82" t="s">
        <v>370</v>
      </c>
      <c r="C168" s="15">
        <f>'MG-90'!F168*'MG-90'!B$3</f>
        <v>0</v>
      </c>
      <c r="D168" s="33" t="str">
        <f>IF(OR(ISBLANK(C168),C168=0)," ",C168/C$178*100)</f>
        <v xml:space="preserve"> </v>
      </c>
      <c r="E168" s="4"/>
      <c r="F168" s="37">
        <f t="shared" si="30"/>
        <v>0</v>
      </c>
      <c r="G168" s="4"/>
      <c r="H168" s="37">
        <f t="shared" si="26"/>
        <v>0</v>
      </c>
      <c r="I168" s="4"/>
      <c r="J168" s="37">
        <f t="shared" si="27"/>
        <v>0</v>
      </c>
      <c r="K168" s="4"/>
      <c r="L168" s="37">
        <f t="shared" si="28"/>
        <v>0</v>
      </c>
      <c r="M168" s="4"/>
      <c r="N168" s="37">
        <f t="shared" si="29"/>
        <v>0</v>
      </c>
    </row>
    <row r="169" spans="1:14" ht="11.1" customHeight="1">
      <c r="A169" s="82" t="s">
        <v>371</v>
      </c>
      <c r="B169" s="82" t="s">
        <v>372</v>
      </c>
      <c r="C169" s="14"/>
      <c r="D169" s="39" t="str">
        <f t="shared" si="31"/>
        <v xml:space="preserve"> </v>
      </c>
      <c r="E169" s="30"/>
      <c r="F169" s="31">
        <f t="shared" si="30"/>
        <v>0</v>
      </c>
      <c r="G169" s="30"/>
      <c r="H169" s="31">
        <f t="shared" si="26"/>
        <v>0</v>
      </c>
      <c r="I169" s="30"/>
      <c r="J169" s="31">
        <f t="shared" si="27"/>
        <v>0</v>
      </c>
      <c r="K169" s="30"/>
      <c r="L169" s="31">
        <f t="shared" si="28"/>
        <v>0</v>
      </c>
      <c r="M169" s="30"/>
      <c r="N169" s="31">
        <f t="shared" si="29"/>
        <v>0</v>
      </c>
    </row>
    <row r="170" spans="1:14" ht="11.1" customHeight="1">
      <c r="A170" s="82" t="s">
        <v>373</v>
      </c>
      <c r="B170" s="82" t="s">
        <v>374</v>
      </c>
      <c r="C170" s="14"/>
      <c r="D170" s="39" t="str">
        <f t="shared" si="31"/>
        <v xml:space="preserve"> </v>
      </c>
      <c r="E170" s="30"/>
      <c r="F170" s="31">
        <f t="shared" si="30"/>
        <v>0</v>
      </c>
      <c r="G170" s="30"/>
      <c r="H170" s="31">
        <f t="shared" si="26"/>
        <v>0</v>
      </c>
      <c r="I170" s="30"/>
      <c r="J170" s="31">
        <f t="shared" si="27"/>
        <v>0</v>
      </c>
      <c r="K170" s="30"/>
      <c r="L170" s="31">
        <f t="shared" si="28"/>
        <v>0</v>
      </c>
      <c r="M170" s="30"/>
      <c r="N170" s="31">
        <f t="shared" si="29"/>
        <v>0</v>
      </c>
    </row>
    <row r="171" spans="1:14" ht="11.1" customHeight="1">
      <c r="A171" s="82" t="s">
        <v>375</v>
      </c>
      <c r="B171" s="82" t="s">
        <v>376</v>
      </c>
      <c r="C171" s="15">
        <f>'MG-90'!F171*'MG-90'!B$3</f>
        <v>0</v>
      </c>
      <c r="D171" s="33" t="str">
        <f>IF(OR(ISBLANK(C171),C171=0)," ",C171/C$178*100)</f>
        <v xml:space="preserve"> </v>
      </c>
      <c r="E171" s="4"/>
      <c r="F171" s="37">
        <f t="shared" si="30"/>
        <v>0</v>
      </c>
      <c r="G171" s="4"/>
      <c r="H171" s="37">
        <f t="shared" si="26"/>
        <v>0</v>
      </c>
      <c r="I171" s="4"/>
      <c r="J171" s="37">
        <f t="shared" si="27"/>
        <v>0</v>
      </c>
      <c r="K171" s="4"/>
      <c r="L171" s="37">
        <f t="shared" si="28"/>
        <v>0</v>
      </c>
      <c r="M171" s="4"/>
      <c r="N171" s="37">
        <f t="shared" si="29"/>
        <v>0</v>
      </c>
    </row>
    <row r="172" spans="1:14" ht="11.1" customHeight="1">
      <c r="A172" s="82" t="s">
        <v>377</v>
      </c>
      <c r="B172" s="82" t="s">
        <v>378</v>
      </c>
      <c r="C172" s="15">
        <f>'MG-90'!F172*'MG-90'!B$3</f>
        <v>0</v>
      </c>
      <c r="D172" s="33" t="str">
        <f>IF(OR(ISBLANK(C172),C172=0)," ",C172/C$178*100)</f>
        <v xml:space="preserve"> </v>
      </c>
      <c r="E172" s="4"/>
      <c r="F172" s="37">
        <f t="shared" si="30"/>
        <v>0</v>
      </c>
      <c r="G172" s="4"/>
      <c r="H172" s="37">
        <f t="shared" si="26"/>
        <v>0</v>
      </c>
      <c r="I172" s="4"/>
      <c r="J172" s="37">
        <f t="shared" si="27"/>
        <v>0</v>
      </c>
      <c r="K172" s="4"/>
      <c r="L172" s="37">
        <f t="shared" si="28"/>
        <v>0</v>
      </c>
      <c r="M172" s="4"/>
      <c r="N172" s="37">
        <f t="shared" si="29"/>
        <v>0</v>
      </c>
    </row>
    <row r="173" spans="1:14" ht="11.1" customHeight="1">
      <c r="A173" s="82" t="s">
        <v>379</v>
      </c>
      <c r="B173" s="82" t="s">
        <v>380</v>
      </c>
      <c r="C173" s="14"/>
      <c r="D173" s="39" t="str">
        <f t="shared" si="31"/>
        <v xml:space="preserve"> </v>
      </c>
      <c r="E173" s="30"/>
      <c r="F173" s="31">
        <f t="shared" si="30"/>
        <v>0</v>
      </c>
      <c r="G173" s="30"/>
      <c r="H173" s="31">
        <f t="shared" si="26"/>
        <v>0</v>
      </c>
      <c r="I173" s="30"/>
      <c r="J173" s="31">
        <f t="shared" si="27"/>
        <v>0</v>
      </c>
      <c r="K173" s="30"/>
      <c r="L173" s="31">
        <f t="shared" si="28"/>
        <v>0</v>
      </c>
      <c r="M173" s="30"/>
      <c r="N173" s="31">
        <f t="shared" si="29"/>
        <v>0</v>
      </c>
    </row>
    <row r="174" spans="1:14" ht="11.1" customHeight="1">
      <c r="A174" s="82" t="s">
        <v>381</v>
      </c>
      <c r="B174" s="82" t="s">
        <v>382</v>
      </c>
      <c r="C174" s="15">
        <f>'MG-90'!F174*'MG-90'!B$3</f>
        <v>0</v>
      </c>
      <c r="D174" s="33" t="str">
        <f>IF(OR(ISBLANK(C174),C174=0)," ",C174/C$178*100)</f>
        <v xml:space="preserve"> </v>
      </c>
      <c r="E174" s="4"/>
      <c r="F174" s="37">
        <f t="shared" si="30"/>
        <v>0</v>
      </c>
      <c r="G174" s="4"/>
      <c r="H174" s="37">
        <f t="shared" si="26"/>
        <v>0</v>
      </c>
      <c r="I174" s="4"/>
      <c r="J174" s="37">
        <f t="shared" si="27"/>
        <v>0</v>
      </c>
      <c r="K174" s="4"/>
      <c r="L174" s="37">
        <f t="shared" si="28"/>
        <v>0</v>
      </c>
      <c r="M174" s="4"/>
      <c r="N174" s="37">
        <f t="shared" si="29"/>
        <v>0</v>
      </c>
    </row>
    <row r="175" spans="1:14" ht="11.1" customHeight="1">
      <c r="A175" s="82" t="s">
        <v>383</v>
      </c>
      <c r="B175" s="82" t="s">
        <v>384</v>
      </c>
      <c r="C175" s="15">
        <f>'MG-90'!F175*'MG-90'!B$3</f>
        <v>0</v>
      </c>
      <c r="D175" s="33" t="str">
        <f>IF(OR(ISBLANK(C175),C175=0)," ",C175/C$178*100)</f>
        <v xml:space="preserve"> </v>
      </c>
      <c r="E175" s="4"/>
      <c r="F175" s="37">
        <f t="shared" si="30"/>
        <v>0</v>
      </c>
      <c r="G175" s="4"/>
      <c r="H175" s="37">
        <f t="shared" si="26"/>
        <v>0</v>
      </c>
      <c r="I175" s="4"/>
      <c r="J175" s="37">
        <f t="shared" si="27"/>
        <v>0</v>
      </c>
      <c r="K175" s="4"/>
      <c r="L175" s="37">
        <f t="shared" si="28"/>
        <v>0</v>
      </c>
      <c r="M175" s="4"/>
      <c r="N175" s="37">
        <f t="shared" si="29"/>
        <v>0</v>
      </c>
    </row>
    <row r="176" spans="1:14" ht="11.1" customHeight="1">
      <c r="A176" s="82" t="s">
        <v>386</v>
      </c>
      <c r="B176" s="82" t="s">
        <v>387</v>
      </c>
      <c r="C176" s="14"/>
      <c r="D176" s="39" t="str">
        <f t="shared" si="31"/>
        <v xml:space="preserve"> </v>
      </c>
      <c r="E176" s="30"/>
      <c r="F176" s="31">
        <f t="shared" si="30"/>
        <v>0</v>
      </c>
      <c r="G176" s="30"/>
      <c r="H176" s="31">
        <f t="shared" si="26"/>
        <v>0</v>
      </c>
      <c r="I176" s="30"/>
      <c r="J176" s="31">
        <f t="shared" si="27"/>
        <v>0</v>
      </c>
      <c r="K176" s="30"/>
      <c r="L176" s="31">
        <f t="shared" si="28"/>
        <v>0</v>
      </c>
      <c r="M176" s="30"/>
      <c r="N176" s="31">
        <f t="shared" si="29"/>
        <v>0</v>
      </c>
    </row>
    <row r="177" spans="1:14" ht="11.1" customHeight="1">
      <c r="A177" s="83" t="s">
        <v>388</v>
      </c>
      <c r="B177" s="83" t="s">
        <v>389</v>
      </c>
      <c r="C177" s="15">
        <f>'MG-90'!F177*'MG-90'!B$3</f>
        <v>0</v>
      </c>
      <c r="D177" s="33" t="str">
        <f>IF(OR(ISBLANK(C177),C177=0)," ",C177/C$178*100)</f>
        <v xml:space="preserve"> </v>
      </c>
      <c r="E177" s="4"/>
      <c r="F177" s="37">
        <f t="shared" si="30"/>
        <v>0</v>
      </c>
      <c r="G177" s="4"/>
      <c r="H177" s="37">
        <f t="shared" si="26"/>
        <v>0</v>
      </c>
      <c r="I177" s="4"/>
      <c r="J177" s="37">
        <f t="shared" si="27"/>
        <v>0</v>
      </c>
      <c r="K177" s="4"/>
      <c r="L177" s="37">
        <f t="shared" si="28"/>
        <v>0</v>
      </c>
      <c r="M177" s="4"/>
      <c r="N177" s="37">
        <f t="shared" si="29"/>
        <v>0</v>
      </c>
    </row>
    <row r="178" spans="1:14" ht="18" customHeight="1">
      <c r="A178" s="47" t="s">
        <v>6</v>
      </c>
      <c r="B178" s="48"/>
      <c r="C178" s="18">
        <f>SUM(C9:C177)</f>
        <v>0</v>
      </c>
      <c r="D178" s="19">
        <f>SUM(D9:D177)</f>
        <v>0</v>
      </c>
      <c r="E178" s="34">
        <f>SUMPRODUCT(E10:E177,$D$10:$D$177)/100</f>
        <v>0</v>
      </c>
      <c r="F178" s="36">
        <f t="shared" si="30"/>
        <v>0</v>
      </c>
      <c r="G178" s="34">
        <f>SUMPRODUCT(G10:G177,$D$10:$D$177)/100</f>
        <v>0</v>
      </c>
      <c r="H178" s="36">
        <f>F178+G178</f>
        <v>0</v>
      </c>
      <c r="I178" s="34">
        <f>SUMPRODUCT(I10:I177,$D$10:$D$177)/100</f>
        <v>0</v>
      </c>
      <c r="J178" s="36">
        <f>H178+I178</f>
        <v>0</v>
      </c>
      <c r="K178" s="34">
        <f>SUMPRODUCT(K10:K177,$D$10:$D$177)/100</f>
        <v>0</v>
      </c>
      <c r="L178" s="36">
        <f>J178+K178</f>
        <v>0</v>
      </c>
      <c r="M178" s="34">
        <f>SUMPRODUCT(M10:M177,$D$10:$D$177)/100</f>
        <v>0</v>
      </c>
      <c r="N178" s="36">
        <f>L178+M178</f>
        <v>0</v>
      </c>
    </row>
    <row r="179" spans="1:14" ht="11.1" customHeight="1">
      <c r="E179" s="2"/>
      <c r="F179" s="2"/>
      <c r="K179" s="21"/>
      <c r="L179" s="2"/>
      <c r="M179" s="2"/>
    </row>
  </sheetData>
  <sheetProtection password="E066" sheet="1" objects="1" scenarios="1" selectLockedCells="1"/>
  <mergeCells count="10">
    <mergeCell ref="A1:N1"/>
    <mergeCell ref="A2:N2"/>
    <mergeCell ref="B5:B7"/>
    <mergeCell ref="C5:C7"/>
    <mergeCell ref="E5:N5"/>
    <mergeCell ref="E6:F6"/>
    <mergeCell ref="G6:H6"/>
    <mergeCell ref="I6:J6"/>
    <mergeCell ref="K6:L6"/>
    <mergeCell ref="M6:N6"/>
  </mergeCells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9"/>
  <sheetViews>
    <sheetView showGridLines="0" showZeros="0" zoomScaleNormal="100" zoomScaleSheetLayoutView="100" workbookViewId="0">
      <pane xSplit="4" ySplit="7" topLeftCell="E10" activePane="bottomRight" state="frozen"/>
      <selection activeCell="M15" sqref="M15"/>
      <selection pane="topRight" activeCell="M15" sqref="M15"/>
      <selection pane="bottomLeft" activeCell="M15" sqref="M15"/>
      <selection pane="bottomRight" activeCell="E10" sqref="E10"/>
    </sheetView>
  </sheetViews>
  <sheetFormatPr defaultRowHeight="12.75"/>
  <cols>
    <col min="1" max="1" width="9.42578125" style="1" customWidth="1"/>
    <col min="2" max="2" width="74.5703125" style="1" customWidth="1"/>
    <col min="3" max="3" width="11.7109375" style="1" customWidth="1"/>
    <col min="4" max="4" width="5.7109375" style="20" customWidth="1"/>
    <col min="5" max="12" width="5.7109375" style="1" customWidth="1"/>
    <col min="13" max="16384" width="9.140625" style="1"/>
  </cols>
  <sheetData>
    <row r="1" spans="1:12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s="28" customFormat="1" ht="18.75" customHeight="1">
      <c r="A2" s="131" t="str">
        <f>CONCATENATE("EDIFICAÇÕES - ",'MG-90'!B3," u.h.'s MG-90-I-2-41 (Radier - Tipo 01)")</f>
        <v>EDIFICAÇÕES - 30 u.h.'s MG-90-I-2-41 (Radier - Tipo 01)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0.5" customHeight="1">
      <c r="A3" s="2" t="s">
        <v>36</v>
      </c>
      <c r="B3" s="2" t="str">
        <f>'MG-90'!B4</f>
        <v>(nome do conjunto)</v>
      </c>
      <c r="C3" s="2"/>
      <c r="D3" s="5"/>
      <c r="E3" s="2"/>
      <c r="G3" s="2"/>
      <c r="H3" s="2"/>
    </row>
    <row r="4" spans="1:12" ht="10.5" customHeight="1">
      <c r="A4" s="2" t="s">
        <v>39</v>
      </c>
      <c r="B4" s="2" t="str">
        <f>'MG-90'!B5</f>
        <v>(nome da cidade)</v>
      </c>
      <c r="C4" s="2"/>
      <c r="D4" s="5"/>
      <c r="E4" s="2"/>
      <c r="G4" s="2"/>
      <c r="H4" s="2"/>
    </row>
    <row r="5" spans="1:12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</row>
    <row r="6" spans="1:12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</row>
    <row r="7" spans="1:12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</row>
    <row r="8" spans="1:12" ht="11.1" customHeight="1">
      <c r="A8" s="82" t="s">
        <v>44</v>
      </c>
      <c r="B8" s="82" t="s">
        <v>45</v>
      </c>
      <c r="C8" s="14"/>
      <c r="D8" s="39"/>
      <c r="E8" s="30"/>
      <c r="F8" s="31">
        <f t="shared" ref="F8:F39" si="0">E8</f>
        <v>0</v>
      </c>
      <c r="G8" s="30"/>
      <c r="H8" s="31">
        <f t="shared" ref="H8:H39" si="1">F8+G8</f>
        <v>0</v>
      </c>
      <c r="I8" s="30"/>
      <c r="J8" s="31">
        <f t="shared" ref="J8:J39" si="2">H8+I8</f>
        <v>0</v>
      </c>
      <c r="K8" s="30"/>
      <c r="L8" s="31">
        <f t="shared" ref="L8:L39" si="3">J8+K8</f>
        <v>0</v>
      </c>
    </row>
    <row r="9" spans="1:12" ht="11.1" customHeight="1">
      <c r="A9" s="82" t="s">
        <v>50</v>
      </c>
      <c r="B9" s="82" t="s">
        <v>51</v>
      </c>
      <c r="C9" s="14"/>
      <c r="D9" s="39" t="str">
        <f>IF(OR(ISBLANK(C9),C9=0)," ",C9/C$104*100)</f>
        <v xml:space="preserve"> </v>
      </c>
      <c r="E9" s="30"/>
      <c r="F9" s="31">
        <f t="shared" si="0"/>
        <v>0</v>
      </c>
      <c r="G9" s="30"/>
      <c r="H9" s="31">
        <f t="shared" si="1"/>
        <v>0</v>
      </c>
      <c r="I9" s="30"/>
      <c r="J9" s="31">
        <f t="shared" si="2"/>
        <v>0</v>
      </c>
      <c r="K9" s="30"/>
      <c r="L9" s="31">
        <f t="shared" si="3"/>
        <v>0</v>
      </c>
    </row>
    <row r="10" spans="1:12" ht="11.1" customHeight="1">
      <c r="A10" s="82" t="s">
        <v>52</v>
      </c>
      <c r="B10" s="82" t="s">
        <v>53</v>
      </c>
      <c r="C10" s="15">
        <f>'MG-90'!F10*'MG-90'!B$3</f>
        <v>0</v>
      </c>
      <c r="D10" s="33" t="str">
        <f>IF(OR(ISBLANK(C10),C10=0)," ",C10/C$178*100)</f>
        <v xml:space="preserve"> </v>
      </c>
      <c r="E10" s="4"/>
      <c r="F10" s="37">
        <f t="shared" si="0"/>
        <v>0</v>
      </c>
      <c r="G10" s="4"/>
      <c r="H10" s="37">
        <f t="shared" si="1"/>
        <v>0</v>
      </c>
      <c r="I10" s="4"/>
      <c r="J10" s="37">
        <f t="shared" si="2"/>
        <v>0</v>
      </c>
      <c r="K10" s="4"/>
      <c r="L10" s="37">
        <f t="shared" si="3"/>
        <v>0</v>
      </c>
    </row>
    <row r="11" spans="1:12" ht="11.1" customHeight="1">
      <c r="A11" s="82" t="s">
        <v>55</v>
      </c>
      <c r="B11" s="82" t="s">
        <v>56</v>
      </c>
      <c r="C11" s="15">
        <f>'MG-90'!F11*'MG-90'!B$3</f>
        <v>0</v>
      </c>
      <c r="D11" s="33" t="str">
        <f>IF(OR(ISBLANK(C11),C11=0)," ",C11/C$178*100)</f>
        <v xml:space="preserve"> </v>
      </c>
      <c r="E11" s="4"/>
      <c r="F11" s="37">
        <f t="shared" si="0"/>
        <v>0</v>
      </c>
      <c r="G11" s="4"/>
      <c r="H11" s="37">
        <f t="shared" si="1"/>
        <v>0</v>
      </c>
      <c r="I11" s="4"/>
      <c r="J11" s="37">
        <f t="shared" si="2"/>
        <v>0</v>
      </c>
      <c r="K11" s="4"/>
      <c r="L11" s="37">
        <f t="shared" si="3"/>
        <v>0</v>
      </c>
    </row>
    <row r="12" spans="1:12" ht="11.1" customHeight="1">
      <c r="A12" s="82" t="s">
        <v>58</v>
      </c>
      <c r="B12" s="82" t="s">
        <v>59</v>
      </c>
      <c r="C12" s="14"/>
      <c r="D12" s="39" t="str">
        <f>IF(OR(ISBLANK(C12),C12=0)," ",C12/C$104*100)</f>
        <v xml:space="preserve"> 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</row>
    <row r="13" spans="1:12" ht="11.1" customHeight="1">
      <c r="A13" s="82" t="s">
        <v>60</v>
      </c>
      <c r="B13" s="82" t="s">
        <v>61</v>
      </c>
      <c r="C13" s="14"/>
      <c r="D13" s="39" t="str">
        <f>IF(OR(ISBLANK(C13),C13=0)," ",C13/C$104*100)</f>
        <v xml:space="preserve"> </v>
      </c>
      <c r="E13" s="30"/>
      <c r="F13" s="31">
        <f t="shared" si="0"/>
        <v>0</v>
      </c>
      <c r="G13" s="30"/>
      <c r="H13" s="31">
        <f t="shared" si="1"/>
        <v>0</v>
      </c>
      <c r="I13" s="30"/>
      <c r="J13" s="31">
        <f t="shared" si="2"/>
        <v>0</v>
      </c>
      <c r="K13" s="30"/>
      <c r="L13" s="31">
        <f t="shared" si="3"/>
        <v>0</v>
      </c>
    </row>
    <row r="14" spans="1:12" ht="11.1" customHeight="1">
      <c r="A14" s="82" t="s">
        <v>62</v>
      </c>
      <c r="B14" s="82" t="s">
        <v>63</v>
      </c>
      <c r="C14" s="15">
        <f>'MG-90'!F14*'MG-90'!B$3</f>
        <v>0</v>
      </c>
      <c r="D14" s="33" t="str">
        <f>IF(OR(ISBLANK(C14),C14=0)," ",C14/C$178*100)</f>
        <v xml:space="preserve"> </v>
      </c>
      <c r="E14" s="4"/>
      <c r="F14" s="37">
        <f t="shared" si="0"/>
        <v>0</v>
      </c>
      <c r="G14" s="4"/>
      <c r="H14" s="37">
        <f t="shared" si="1"/>
        <v>0</v>
      </c>
      <c r="I14" s="4"/>
      <c r="J14" s="37">
        <f t="shared" si="2"/>
        <v>0</v>
      </c>
      <c r="K14" s="4"/>
      <c r="L14" s="37">
        <f t="shared" si="3"/>
        <v>0</v>
      </c>
    </row>
    <row r="15" spans="1:12" ht="11.1" customHeight="1">
      <c r="A15" s="82" t="s">
        <v>65</v>
      </c>
      <c r="B15" s="82" t="s">
        <v>66</v>
      </c>
      <c r="C15" s="15">
        <f>'MG-90'!F15*'MG-90'!B$3</f>
        <v>0</v>
      </c>
      <c r="D15" s="33" t="str">
        <f>IF(OR(ISBLANK(C15),C15=0)," ",C15/C$178*100)</f>
        <v xml:space="preserve"> </v>
      </c>
      <c r="E15" s="4"/>
      <c r="F15" s="37">
        <f t="shared" si="0"/>
        <v>0</v>
      </c>
      <c r="G15" s="4"/>
      <c r="H15" s="37">
        <f t="shared" si="1"/>
        <v>0</v>
      </c>
      <c r="I15" s="4"/>
      <c r="J15" s="37">
        <f t="shared" si="2"/>
        <v>0</v>
      </c>
      <c r="K15" s="4"/>
      <c r="L15" s="37">
        <f t="shared" si="3"/>
        <v>0</v>
      </c>
    </row>
    <row r="16" spans="1:12" ht="11.1" customHeight="1">
      <c r="A16" s="82" t="s">
        <v>67</v>
      </c>
      <c r="B16" s="82" t="s">
        <v>68</v>
      </c>
      <c r="C16" s="14"/>
      <c r="D16" s="39" t="str">
        <f>IF(OR(ISBLANK(C16),C16=0)," ",C16/C$104*100)</f>
        <v xml:space="preserve"> </v>
      </c>
      <c r="E16" s="30"/>
      <c r="F16" s="31">
        <f t="shared" si="0"/>
        <v>0</v>
      </c>
      <c r="G16" s="30"/>
      <c r="H16" s="31">
        <f t="shared" si="1"/>
        <v>0</v>
      </c>
      <c r="I16" s="30"/>
      <c r="J16" s="31">
        <f t="shared" si="2"/>
        <v>0</v>
      </c>
      <c r="K16" s="30"/>
      <c r="L16" s="31">
        <f t="shared" si="3"/>
        <v>0</v>
      </c>
    </row>
    <row r="17" spans="1:12" ht="11.1" customHeight="1">
      <c r="A17" s="82" t="s">
        <v>69</v>
      </c>
      <c r="B17" s="82" t="s">
        <v>70</v>
      </c>
      <c r="C17" s="15">
        <f>'MG-90'!F17*'MG-90'!B$3</f>
        <v>0</v>
      </c>
      <c r="D17" s="33" t="str">
        <f>IF(OR(ISBLANK(C17),C17=0)," ",C17/C$178*100)</f>
        <v xml:space="preserve"> </v>
      </c>
      <c r="E17" s="4"/>
      <c r="F17" s="37">
        <f t="shared" si="0"/>
        <v>0</v>
      </c>
      <c r="G17" s="4"/>
      <c r="H17" s="37">
        <f t="shared" si="1"/>
        <v>0</v>
      </c>
      <c r="I17" s="4"/>
      <c r="J17" s="37">
        <f t="shared" si="2"/>
        <v>0</v>
      </c>
      <c r="K17" s="4"/>
      <c r="L17" s="37">
        <f t="shared" si="3"/>
        <v>0</v>
      </c>
    </row>
    <row r="18" spans="1:12" ht="11.1" customHeight="1">
      <c r="A18" s="82" t="s">
        <v>71</v>
      </c>
      <c r="B18" s="82" t="s">
        <v>72</v>
      </c>
      <c r="C18" s="15">
        <f>'MG-90'!F18*'MG-90'!B$3</f>
        <v>0</v>
      </c>
      <c r="D18" s="33" t="str">
        <f>IF(OR(ISBLANK(C18),C18=0)," ",C18/C$178*100)</f>
        <v xml:space="preserve"> </v>
      </c>
      <c r="E18" s="4"/>
      <c r="F18" s="37">
        <f t="shared" si="0"/>
        <v>0</v>
      </c>
      <c r="G18" s="4"/>
      <c r="H18" s="37">
        <f t="shared" si="1"/>
        <v>0</v>
      </c>
      <c r="I18" s="4"/>
      <c r="J18" s="37">
        <f t="shared" si="2"/>
        <v>0</v>
      </c>
      <c r="K18" s="4"/>
      <c r="L18" s="37">
        <f t="shared" si="3"/>
        <v>0</v>
      </c>
    </row>
    <row r="19" spans="1:12" ht="11.1" customHeight="1">
      <c r="A19" s="82" t="s">
        <v>73</v>
      </c>
      <c r="B19" s="82" t="s">
        <v>74</v>
      </c>
      <c r="C19" s="15">
        <f>'MG-90'!F19*'MG-90'!B$3</f>
        <v>0</v>
      </c>
      <c r="D19" s="33" t="str">
        <f>IF(OR(ISBLANK(C19),C19=0)," ",C19/C$178*100)</f>
        <v xml:space="preserve"> </v>
      </c>
      <c r="E19" s="4"/>
      <c r="F19" s="37">
        <f t="shared" si="0"/>
        <v>0</v>
      </c>
      <c r="G19" s="4"/>
      <c r="H19" s="37">
        <f t="shared" si="1"/>
        <v>0</v>
      </c>
      <c r="I19" s="4"/>
      <c r="J19" s="37">
        <f t="shared" si="2"/>
        <v>0</v>
      </c>
      <c r="K19" s="4"/>
      <c r="L19" s="37">
        <f t="shared" si="3"/>
        <v>0</v>
      </c>
    </row>
    <row r="20" spans="1:12" ht="11.1" customHeight="1">
      <c r="A20" s="82" t="s">
        <v>75</v>
      </c>
      <c r="B20" s="82" t="s">
        <v>76</v>
      </c>
      <c r="C20" s="15">
        <f>'MG-90'!F20*'MG-90'!B$3</f>
        <v>0</v>
      </c>
      <c r="D20" s="33" t="str">
        <f>IF(OR(ISBLANK(C20),C20=0)," ",C20/C$178*100)</f>
        <v xml:space="preserve"> </v>
      </c>
      <c r="E20" s="4"/>
      <c r="F20" s="37">
        <f t="shared" si="0"/>
        <v>0</v>
      </c>
      <c r="G20" s="4"/>
      <c r="H20" s="37">
        <f t="shared" si="1"/>
        <v>0</v>
      </c>
      <c r="I20" s="4"/>
      <c r="J20" s="37">
        <f t="shared" si="2"/>
        <v>0</v>
      </c>
      <c r="K20" s="4"/>
      <c r="L20" s="37">
        <f t="shared" si="3"/>
        <v>0</v>
      </c>
    </row>
    <row r="21" spans="1:12" ht="11.1" customHeight="1">
      <c r="A21" s="82" t="s">
        <v>77</v>
      </c>
      <c r="B21" s="82" t="s">
        <v>78</v>
      </c>
      <c r="C21" s="14"/>
      <c r="D21" s="39" t="str">
        <f>IF(OR(ISBLANK(C21),C21=0)," ",C21/C$104*100)</f>
        <v xml:space="preserve"> </v>
      </c>
      <c r="E21" s="30"/>
      <c r="F21" s="31">
        <f t="shared" si="0"/>
        <v>0</v>
      </c>
      <c r="G21" s="30"/>
      <c r="H21" s="31">
        <f t="shared" si="1"/>
        <v>0</v>
      </c>
      <c r="I21" s="30"/>
      <c r="J21" s="31">
        <f t="shared" si="2"/>
        <v>0</v>
      </c>
      <c r="K21" s="30"/>
      <c r="L21" s="31">
        <f t="shared" si="3"/>
        <v>0</v>
      </c>
    </row>
    <row r="22" spans="1:12" ht="11.1" customHeight="1">
      <c r="A22" s="82" t="s">
        <v>79</v>
      </c>
      <c r="B22" s="82" t="s">
        <v>80</v>
      </c>
      <c r="C22" s="14"/>
      <c r="D22" s="39" t="str">
        <f>IF(OR(ISBLANK(C22),C22=0)," ",C22/C$104*100)</f>
        <v xml:space="preserve"> </v>
      </c>
      <c r="E22" s="30"/>
      <c r="F22" s="31">
        <f t="shared" si="0"/>
        <v>0</v>
      </c>
      <c r="G22" s="30"/>
      <c r="H22" s="31">
        <f t="shared" si="1"/>
        <v>0</v>
      </c>
      <c r="I22" s="30"/>
      <c r="J22" s="31">
        <f t="shared" si="2"/>
        <v>0</v>
      </c>
      <c r="K22" s="30"/>
      <c r="L22" s="31">
        <f t="shared" si="3"/>
        <v>0</v>
      </c>
    </row>
    <row r="23" spans="1:12" ht="11.1" customHeight="1">
      <c r="A23" s="82" t="s">
        <v>81</v>
      </c>
      <c r="B23" s="82" t="s">
        <v>82</v>
      </c>
      <c r="C23" s="15">
        <f>'MG-90'!F23*'MG-90'!B$3</f>
        <v>0</v>
      </c>
      <c r="D23" s="33" t="str">
        <f>IF(OR(ISBLANK(C23),C23=0)," ",C23/C$178*100)</f>
        <v xml:space="preserve"> </v>
      </c>
      <c r="E23" s="4"/>
      <c r="F23" s="37">
        <f t="shared" si="0"/>
        <v>0</v>
      </c>
      <c r="G23" s="4"/>
      <c r="H23" s="37">
        <f t="shared" si="1"/>
        <v>0</v>
      </c>
      <c r="I23" s="4"/>
      <c r="J23" s="37">
        <f t="shared" si="2"/>
        <v>0</v>
      </c>
      <c r="K23" s="4"/>
      <c r="L23" s="37">
        <f t="shared" si="3"/>
        <v>0</v>
      </c>
    </row>
    <row r="24" spans="1:12" ht="11.1" customHeight="1">
      <c r="A24" s="82" t="s">
        <v>83</v>
      </c>
      <c r="B24" s="82" t="s">
        <v>84</v>
      </c>
      <c r="C24" s="15">
        <f>'MG-90'!F24*'MG-90'!B$3</f>
        <v>0</v>
      </c>
      <c r="D24" s="33" t="str">
        <f>IF(OR(ISBLANK(C24),C24=0)," ",C24/C$178*100)</f>
        <v xml:space="preserve"> </v>
      </c>
      <c r="E24" s="4"/>
      <c r="F24" s="37">
        <f t="shared" si="0"/>
        <v>0</v>
      </c>
      <c r="G24" s="4"/>
      <c r="H24" s="37">
        <f t="shared" si="1"/>
        <v>0</v>
      </c>
      <c r="I24" s="4"/>
      <c r="J24" s="37">
        <f t="shared" si="2"/>
        <v>0</v>
      </c>
      <c r="K24" s="4"/>
      <c r="L24" s="37">
        <f t="shared" si="3"/>
        <v>0</v>
      </c>
    </row>
    <row r="25" spans="1:12" ht="11.1" customHeight="1">
      <c r="A25" s="82" t="s">
        <v>85</v>
      </c>
      <c r="B25" s="82" t="s">
        <v>86</v>
      </c>
      <c r="C25" s="15">
        <f>'MG-90'!F25*'MG-90'!B$3</f>
        <v>0</v>
      </c>
      <c r="D25" s="33" t="str">
        <f>IF(OR(ISBLANK(C25),C25=0)," ",C25/C$178*100)</f>
        <v xml:space="preserve"> </v>
      </c>
      <c r="E25" s="4"/>
      <c r="F25" s="37">
        <f t="shared" si="0"/>
        <v>0</v>
      </c>
      <c r="G25" s="4"/>
      <c r="H25" s="37">
        <f t="shared" si="1"/>
        <v>0</v>
      </c>
      <c r="I25" s="4"/>
      <c r="J25" s="37">
        <f t="shared" si="2"/>
        <v>0</v>
      </c>
      <c r="K25" s="4"/>
      <c r="L25" s="37">
        <f t="shared" si="3"/>
        <v>0</v>
      </c>
    </row>
    <row r="26" spans="1:12" ht="11.1" customHeight="1">
      <c r="A26" s="82" t="s">
        <v>87</v>
      </c>
      <c r="B26" s="82" t="s">
        <v>88</v>
      </c>
      <c r="C26" s="15">
        <f>'MG-90'!F26*'MG-90'!B$3</f>
        <v>0</v>
      </c>
      <c r="D26" s="33" t="str">
        <f>IF(OR(ISBLANK(C26),C26=0)," ",C26/C$178*100)</f>
        <v xml:space="preserve"> </v>
      </c>
      <c r="E26" s="4"/>
      <c r="F26" s="37">
        <f t="shared" si="0"/>
        <v>0</v>
      </c>
      <c r="G26" s="4"/>
      <c r="H26" s="37">
        <f t="shared" si="1"/>
        <v>0</v>
      </c>
      <c r="I26" s="4"/>
      <c r="J26" s="37">
        <f t="shared" si="2"/>
        <v>0</v>
      </c>
      <c r="K26" s="4"/>
      <c r="L26" s="37">
        <f t="shared" si="3"/>
        <v>0</v>
      </c>
    </row>
    <row r="27" spans="1:12" ht="11.1" customHeight="1">
      <c r="A27" s="82" t="s">
        <v>89</v>
      </c>
      <c r="B27" s="82" t="s">
        <v>90</v>
      </c>
      <c r="C27" s="14"/>
      <c r="D27" s="39" t="str">
        <f>IF(OR(ISBLANK(C27),C27=0)," ",C27/C$104*100)</f>
        <v xml:space="preserve"> </v>
      </c>
      <c r="E27" s="30"/>
      <c r="F27" s="31">
        <f t="shared" si="0"/>
        <v>0</v>
      </c>
      <c r="G27" s="30"/>
      <c r="H27" s="31">
        <f t="shared" si="1"/>
        <v>0</v>
      </c>
      <c r="I27" s="30"/>
      <c r="J27" s="31">
        <f t="shared" si="2"/>
        <v>0</v>
      </c>
      <c r="K27" s="30"/>
      <c r="L27" s="31">
        <f t="shared" si="3"/>
        <v>0</v>
      </c>
    </row>
    <row r="28" spans="1:12" ht="11.1" customHeight="1">
      <c r="A28" s="82" t="s">
        <v>91</v>
      </c>
      <c r="B28" s="82" t="s">
        <v>92</v>
      </c>
      <c r="C28" s="15">
        <f>'MG-90'!F28*'MG-90'!B$3</f>
        <v>0</v>
      </c>
      <c r="D28" s="33" t="str">
        <f>IF(OR(ISBLANK(C28),C28=0)," ",C28/C$178*100)</f>
        <v xml:space="preserve"> </v>
      </c>
      <c r="E28" s="4"/>
      <c r="F28" s="37">
        <f t="shared" si="0"/>
        <v>0</v>
      </c>
      <c r="G28" s="4"/>
      <c r="H28" s="37">
        <f t="shared" si="1"/>
        <v>0</v>
      </c>
      <c r="I28" s="4"/>
      <c r="J28" s="37">
        <f t="shared" si="2"/>
        <v>0</v>
      </c>
      <c r="K28" s="4"/>
      <c r="L28" s="37">
        <f t="shared" si="3"/>
        <v>0</v>
      </c>
    </row>
    <row r="29" spans="1:12" ht="11.1" customHeight="1">
      <c r="A29" s="82" t="s">
        <v>93</v>
      </c>
      <c r="B29" s="82" t="s">
        <v>94</v>
      </c>
      <c r="C29" s="14"/>
      <c r="D29" s="39" t="str">
        <f>IF(OR(ISBLANK(C29),C29=0)," ",C29/C$104*100)</f>
        <v xml:space="preserve"> </v>
      </c>
      <c r="E29" s="30"/>
      <c r="F29" s="31">
        <f t="shared" si="0"/>
        <v>0</v>
      </c>
      <c r="G29" s="30"/>
      <c r="H29" s="31">
        <f t="shared" si="1"/>
        <v>0</v>
      </c>
      <c r="I29" s="30"/>
      <c r="J29" s="31">
        <f t="shared" si="2"/>
        <v>0</v>
      </c>
      <c r="K29" s="30"/>
      <c r="L29" s="31">
        <f t="shared" si="3"/>
        <v>0</v>
      </c>
    </row>
    <row r="30" spans="1:12" ht="11.1" customHeight="1">
      <c r="A30" s="82" t="s">
        <v>95</v>
      </c>
      <c r="B30" s="82" t="s">
        <v>96</v>
      </c>
      <c r="C30" s="14"/>
      <c r="D30" s="39" t="str">
        <f>IF(OR(ISBLANK(C30),C30=0)," ",C30/C$104*100)</f>
        <v xml:space="preserve"> </v>
      </c>
      <c r="E30" s="30"/>
      <c r="F30" s="31">
        <f t="shared" si="0"/>
        <v>0</v>
      </c>
      <c r="G30" s="30"/>
      <c r="H30" s="31">
        <f t="shared" si="1"/>
        <v>0</v>
      </c>
      <c r="I30" s="30"/>
      <c r="J30" s="31">
        <f t="shared" si="2"/>
        <v>0</v>
      </c>
      <c r="K30" s="30"/>
      <c r="L30" s="31">
        <f t="shared" si="3"/>
        <v>0</v>
      </c>
    </row>
    <row r="31" spans="1:12" ht="11.1" customHeight="1">
      <c r="A31" s="82" t="s">
        <v>97</v>
      </c>
      <c r="B31" s="82" t="s">
        <v>98</v>
      </c>
      <c r="C31" s="15">
        <f>'MG-90'!F31*'MG-90'!B$3</f>
        <v>0</v>
      </c>
      <c r="D31" s="33" t="str">
        <f>IF(OR(ISBLANK(C31),C31=0)," ",C31/C$178*100)</f>
        <v xml:space="preserve"> </v>
      </c>
      <c r="E31" s="4"/>
      <c r="F31" s="37">
        <f t="shared" si="0"/>
        <v>0</v>
      </c>
      <c r="G31" s="4"/>
      <c r="H31" s="37">
        <f t="shared" si="1"/>
        <v>0</v>
      </c>
      <c r="I31" s="4"/>
      <c r="J31" s="37">
        <f t="shared" si="2"/>
        <v>0</v>
      </c>
      <c r="K31" s="4"/>
      <c r="L31" s="37">
        <f t="shared" si="3"/>
        <v>0</v>
      </c>
    </row>
    <row r="32" spans="1:12" ht="11.1" customHeight="1">
      <c r="A32" s="82" t="s">
        <v>99</v>
      </c>
      <c r="B32" s="82" t="s">
        <v>100</v>
      </c>
      <c r="C32" s="14"/>
      <c r="D32" s="39" t="str">
        <f>IF(OR(ISBLANK(C32),C32=0)," ",C32/C$104*100)</f>
        <v xml:space="preserve"> </v>
      </c>
      <c r="E32" s="30"/>
      <c r="F32" s="31">
        <f t="shared" si="0"/>
        <v>0</v>
      </c>
      <c r="G32" s="30"/>
      <c r="H32" s="31">
        <f t="shared" si="1"/>
        <v>0</v>
      </c>
      <c r="I32" s="30"/>
      <c r="J32" s="31">
        <f t="shared" si="2"/>
        <v>0</v>
      </c>
      <c r="K32" s="30"/>
      <c r="L32" s="31">
        <f t="shared" si="3"/>
        <v>0</v>
      </c>
    </row>
    <row r="33" spans="1:12" ht="11.1" customHeight="1">
      <c r="A33" s="82" t="s">
        <v>101</v>
      </c>
      <c r="B33" s="82" t="s">
        <v>102</v>
      </c>
      <c r="C33" s="15">
        <f>'MG-90'!F33*'MG-90'!B$3</f>
        <v>0</v>
      </c>
      <c r="D33" s="33" t="str">
        <f>IF(OR(ISBLANK(C33),C33=0)," ",C33/C$178*100)</f>
        <v xml:space="preserve"> </v>
      </c>
      <c r="E33" s="4"/>
      <c r="F33" s="37">
        <f t="shared" si="0"/>
        <v>0</v>
      </c>
      <c r="G33" s="4"/>
      <c r="H33" s="37">
        <f t="shared" si="1"/>
        <v>0</v>
      </c>
      <c r="I33" s="4"/>
      <c r="J33" s="37">
        <f t="shared" si="2"/>
        <v>0</v>
      </c>
      <c r="K33" s="4"/>
      <c r="L33" s="37">
        <f t="shared" si="3"/>
        <v>0</v>
      </c>
    </row>
    <row r="34" spans="1:12" ht="11.1" customHeight="1">
      <c r="A34" s="82" t="s">
        <v>104</v>
      </c>
      <c r="B34" s="82" t="s">
        <v>105</v>
      </c>
      <c r="C34" s="15">
        <f>'MG-90'!F34*'MG-90'!B$3</f>
        <v>0</v>
      </c>
      <c r="D34" s="33" t="str">
        <f>IF(OR(ISBLANK(C34),C34=0)," ",C34/C$178*100)</f>
        <v xml:space="preserve"> </v>
      </c>
      <c r="E34" s="4"/>
      <c r="F34" s="37">
        <f t="shared" si="0"/>
        <v>0</v>
      </c>
      <c r="G34" s="4"/>
      <c r="H34" s="37">
        <f t="shared" si="1"/>
        <v>0</v>
      </c>
      <c r="I34" s="4"/>
      <c r="J34" s="37">
        <f t="shared" si="2"/>
        <v>0</v>
      </c>
      <c r="K34" s="4"/>
      <c r="L34" s="37">
        <f t="shared" si="3"/>
        <v>0</v>
      </c>
    </row>
    <row r="35" spans="1:12" ht="11.1" customHeight="1">
      <c r="A35" s="82" t="s">
        <v>106</v>
      </c>
      <c r="B35" s="82" t="s">
        <v>107</v>
      </c>
      <c r="C35" s="15">
        <f>'MG-90'!F35*'MG-90'!B$3</f>
        <v>0</v>
      </c>
      <c r="D35" s="33" t="str">
        <f>IF(OR(ISBLANK(C35),C35=0)," ",C35/C$178*100)</f>
        <v xml:space="preserve"> </v>
      </c>
      <c r="E35" s="4"/>
      <c r="F35" s="37">
        <f t="shared" si="0"/>
        <v>0</v>
      </c>
      <c r="G35" s="4"/>
      <c r="H35" s="37">
        <f t="shared" si="1"/>
        <v>0</v>
      </c>
      <c r="I35" s="4"/>
      <c r="J35" s="37">
        <f t="shared" si="2"/>
        <v>0</v>
      </c>
      <c r="K35" s="4"/>
      <c r="L35" s="37">
        <f t="shared" si="3"/>
        <v>0</v>
      </c>
    </row>
    <row r="36" spans="1:12" ht="11.1" customHeight="1">
      <c r="A36" s="82" t="s">
        <v>108</v>
      </c>
      <c r="B36" s="82" t="s">
        <v>109</v>
      </c>
      <c r="C36" s="14"/>
      <c r="D36" s="39" t="str">
        <f>IF(OR(ISBLANK(C36),C36=0)," ",C36/C$104*100)</f>
        <v xml:space="preserve"> </v>
      </c>
      <c r="E36" s="30"/>
      <c r="F36" s="31">
        <f t="shared" si="0"/>
        <v>0</v>
      </c>
      <c r="G36" s="30"/>
      <c r="H36" s="31">
        <f t="shared" si="1"/>
        <v>0</v>
      </c>
      <c r="I36" s="30"/>
      <c r="J36" s="31">
        <f t="shared" si="2"/>
        <v>0</v>
      </c>
      <c r="K36" s="30"/>
      <c r="L36" s="31">
        <f t="shared" si="3"/>
        <v>0</v>
      </c>
    </row>
    <row r="37" spans="1:12" ht="11.1" customHeight="1">
      <c r="A37" s="82" t="s">
        <v>110</v>
      </c>
      <c r="B37" s="82" t="s">
        <v>111</v>
      </c>
      <c r="C37" s="14"/>
      <c r="D37" s="39" t="str">
        <f>IF(OR(ISBLANK(C37),C37=0)," ",C37/C$104*100)</f>
        <v xml:space="preserve"> </v>
      </c>
      <c r="E37" s="30"/>
      <c r="F37" s="31">
        <f t="shared" si="0"/>
        <v>0</v>
      </c>
      <c r="G37" s="30"/>
      <c r="H37" s="31">
        <f t="shared" si="1"/>
        <v>0</v>
      </c>
      <c r="I37" s="30"/>
      <c r="J37" s="31">
        <f t="shared" si="2"/>
        <v>0</v>
      </c>
      <c r="K37" s="30"/>
      <c r="L37" s="31">
        <f t="shared" si="3"/>
        <v>0</v>
      </c>
    </row>
    <row r="38" spans="1:12" ht="11.1" customHeight="1">
      <c r="A38" s="82" t="s">
        <v>112</v>
      </c>
      <c r="B38" s="82" t="s">
        <v>113</v>
      </c>
      <c r="C38" s="15">
        <f>'MG-90'!F38*'MG-90'!B$3</f>
        <v>0</v>
      </c>
      <c r="D38" s="33" t="str">
        <f>IF(OR(ISBLANK(C38),C38=0)," ",C38/C$178*100)</f>
        <v xml:space="preserve"> </v>
      </c>
      <c r="E38" s="4"/>
      <c r="F38" s="37">
        <f t="shared" si="0"/>
        <v>0</v>
      </c>
      <c r="G38" s="4"/>
      <c r="H38" s="37">
        <f t="shared" si="1"/>
        <v>0</v>
      </c>
      <c r="I38" s="4"/>
      <c r="J38" s="37">
        <f t="shared" si="2"/>
        <v>0</v>
      </c>
      <c r="K38" s="4"/>
      <c r="L38" s="37">
        <f t="shared" si="3"/>
        <v>0</v>
      </c>
    </row>
    <row r="39" spans="1:12" ht="11.1" customHeight="1">
      <c r="A39" s="82" t="s">
        <v>114</v>
      </c>
      <c r="B39" s="82" t="s">
        <v>115</v>
      </c>
      <c r="C39" s="14"/>
      <c r="D39" s="39" t="str">
        <f>IF(OR(ISBLANK(C39),C39=0)," ",C39/C$104*100)</f>
        <v xml:space="preserve"> </v>
      </c>
      <c r="E39" s="30"/>
      <c r="F39" s="31">
        <f t="shared" si="0"/>
        <v>0</v>
      </c>
      <c r="G39" s="30"/>
      <c r="H39" s="31">
        <f t="shared" si="1"/>
        <v>0</v>
      </c>
      <c r="I39" s="30"/>
      <c r="J39" s="31">
        <f t="shared" si="2"/>
        <v>0</v>
      </c>
      <c r="K39" s="30"/>
      <c r="L39" s="31">
        <f t="shared" si="3"/>
        <v>0</v>
      </c>
    </row>
    <row r="40" spans="1:12" ht="11.1" customHeight="1">
      <c r="A40" s="82" t="s">
        <v>116</v>
      </c>
      <c r="B40" s="82" t="s">
        <v>117</v>
      </c>
      <c r="C40" s="15">
        <f>'MG-90'!F40*'MG-90'!B$3</f>
        <v>0</v>
      </c>
      <c r="D40" s="33" t="str">
        <f>IF(OR(ISBLANK(C40),C40=0)," ",C40/C$178*100)</f>
        <v xml:space="preserve"> </v>
      </c>
      <c r="E40" s="4"/>
      <c r="F40" s="37">
        <f t="shared" ref="F40:F68" si="4">E40</f>
        <v>0</v>
      </c>
      <c r="G40" s="4"/>
      <c r="H40" s="37">
        <f t="shared" ref="H40:H68" si="5">F40+G40</f>
        <v>0</v>
      </c>
      <c r="I40" s="4"/>
      <c r="J40" s="37">
        <f t="shared" ref="J40:J68" si="6">H40+I40</f>
        <v>0</v>
      </c>
      <c r="K40" s="4"/>
      <c r="L40" s="37">
        <f t="shared" ref="L40:L68" si="7">J40+K40</f>
        <v>0</v>
      </c>
    </row>
    <row r="41" spans="1:12" ht="11.1" customHeight="1">
      <c r="A41" s="82" t="s">
        <v>118</v>
      </c>
      <c r="B41" s="82" t="s">
        <v>119</v>
      </c>
      <c r="C41" s="15">
        <f>'MG-90'!F41*'MG-90'!B$3</f>
        <v>0</v>
      </c>
      <c r="D41" s="33" t="str">
        <f>IF(OR(ISBLANK(C41),C41=0)," ",C41/C$178*100)</f>
        <v xml:space="preserve"> </v>
      </c>
      <c r="E41" s="4"/>
      <c r="F41" s="37">
        <f t="shared" si="4"/>
        <v>0</v>
      </c>
      <c r="G41" s="4"/>
      <c r="H41" s="37">
        <f t="shared" si="5"/>
        <v>0</v>
      </c>
      <c r="I41" s="4"/>
      <c r="J41" s="37">
        <f t="shared" si="6"/>
        <v>0</v>
      </c>
      <c r="K41" s="4"/>
      <c r="L41" s="37">
        <f t="shared" si="7"/>
        <v>0</v>
      </c>
    </row>
    <row r="42" spans="1:12" ht="11.1" customHeight="1">
      <c r="A42" s="82" t="s">
        <v>120</v>
      </c>
      <c r="B42" s="82" t="s">
        <v>121</v>
      </c>
      <c r="C42" s="15">
        <f>'MG-90'!F42*'MG-90'!B$3</f>
        <v>0</v>
      </c>
      <c r="D42" s="33" t="str">
        <f>IF(OR(ISBLANK(C42),C42=0)," ",C42/C$178*100)</f>
        <v xml:space="preserve"> </v>
      </c>
      <c r="E42" s="4"/>
      <c r="F42" s="37">
        <f t="shared" si="4"/>
        <v>0</v>
      </c>
      <c r="G42" s="4"/>
      <c r="H42" s="37">
        <f t="shared" si="5"/>
        <v>0</v>
      </c>
      <c r="I42" s="4"/>
      <c r="J42" s="37">
        <f t="shared" si="6"/>
        <v>0</v>
      </c>
      <c r="K42" s="4"/>
      <c r="L42" s="37">
        <f t="shared" si="7"/>
        <v>0</v>
      </c>
    </row>
    <row r="43" spans="1:12" ht="11.1" customHeight="1">
      <c r="A43" s="82" t="s">
        <v>122</v>
      </c>
      <c r="B43" s="82" t="s">
        <v>123</v>
      </c>
      <c r="C43" s="14"/>
      <c r="D43" s="39" t="str">
        <f>IF(OR(ISBLANK(C43),C43=0)," ",C43/C$104*100)</f>
        <v xml:space="preserve"> </v>
      </c>
      <c r="E43" s="30"/>
      <c r="F43" s="31">
        <f t="shared" si="4"/>
        <v>0</v>
      </c>
      <c r="G43" s="30"/>
      <c r="H43" s="31">
        <f t="shared" si="5"/>
        <v>0</v>
      </c>
      <c r="I43" s="30"/>
      <c r="J43" s="31">
        <f t="shared" si="6"/>
        <v>0</v>
      </c>
      <c r="K43" s="30"/>
      <c r="L43" s="31">
        <f t="shared" si="7"/>
        <v>0</v>
      </c>
    </row>
    <row r="44" spans="1:12" ht="11.1" customHeight="1">
      <c r="A44" s="82" t="s">
        <v>124</v>
      </c>
      <c r="B44" s="82" t="s">
        <v>125</v>
      </c>
      <c r="C44" s="15">
        <f>'MG-90'!F44*'MG-90'!B$3</f>
        <v>0</v>
      </c>
      <c r="D44" s="33" t="str">
        <f>IF(OR(ISBLANK(C44),C44=0)," ",C44/C$178*100)</f>
        <v xml:space="preserve"> </v>
      </c>
      <c r="E44" s="4"/>
      <c r="F44" s="37">
        <f t="shared" si="4"/>
        <v>0</v>
      </c>
      <c r="G44" s="4"/>
      <c r="H44" s="37">
        <f t="shared" si="5"/>
        <v>0</v>
      </c>
      <c r="I44" s="4"/>
      <c r="J44" s="37">
        <f t="shared" si="6"/>
        <v>0</v>
      </c>
      <c r="K44" s="4"/>
      <c r="L44" s="37">
        <f t="shared" si="7"/>
        <v>0</v>
      </c>
    </row>
    <row r="45" spans="1:12" ht="11.1" customHeight="1">
      <c r="A45" s="82" t="s">
        <v>126</v>
      </c>
      <c r="B45" s="82" t="s">
        <v>127</v>
      </c>
      <c r="C45" s="14"/>
      <c r="D45" s="39" t="str">
        <f>IF(OR(ISBLANK(C45),C45=0)," ",C45/C$104*100)</f>
        <v xml:space="preserve"> </v>
      </c>
      <c r="E45" s="30"/>
      <c r="F45" s="31">
        <f t="shared" si="4"/>
        <v>0</v>
      </c>
      <c r="G45" s="30"/>
      <c r="H45" s="31">
        <f t="shared" si="5"/>
        <v>0</v>
      </c>
      <c r="I45" s="30"/>
      <c r="J45" s="31">
        <f t="shared" si="6"/>
        <v>0</v>
      </c>
      <c r="K45" s="30"/>
      <c r="L45" s="31">
        <f t="shared" si="7"/>
        <v>0</v>
      </c>
    </row>
    <row r="46" spans="1:12" ht="11.1" customHeight="1">
      <c r="A46" s="82" t="s">
        <v>128</v>
      </c>
      <c r="B46" s="82" t="s">
        <v>129</v>
      </c>
      <c r="C46" s="14"/>
      <c r="D46" s="39" t="str">
        <f>IF(OR(ISBLANK(C46),C46=0)," ",C46/C$104*100)</f>
        <v xml:space="preserve"> </v>
      </c>
      <c r="E46" s="30"/>
      <c r="F46" s="31">
        <f t="shared" si="4"/>
        <v>0</v>
      </c>
      <c r="G46" s="30"/>
      <c r="H46" s="31">
        <f t="shared" si="5"/>
        <v>0</v>
      </c>
      <c r="I46" s="30"/>
      <c r="J46" s="31">
        <f t="shared" si="6"/>
        <v>0</v>
      </c>
      <c r="K46" s="30"/>
      <c r="L46" s="31">
        <f t="shared" si="7"/>
        <v>0</v>
      </c>
    </row>
    <row r="47" spans="1:12" ht="11.1" customHeight="1">
      <c r="A47" s="82" t="s">
        <v>130</v>
      </c>
      <c r="B47" s="82" t="s">
        <v>131</v>
      </c>
      <c r="C47" s="15">
        <f>'MG-90'!F47*'MG-90'!B$3</f>
        <v>0</v>
      </c>
      <c r="D47" s="33" t="str">
        <f>IF(OR(ISBLANK(C47),C47=0)," ",C47/C$178*100)</f>
        <v xml:space="preserve"> </v>
      </c>
      <c r="E47" s="4"/>
      <c r="F47" s="37">
        <f t="shared" si="4"/>
        <v>0</v>
      </c>
      <c r="G47" s="4"/>
      <c r="H47" s="37">
        <f t="shared" si="5"/>
        <v>0</v>
      </c>
      <c r="I47" s="4"/>
      <c r="J47" s="37">
        <f t="shared" si="6"/>
        <v>0</v>
      </c>
      <c r="K47" s="4"/>
      <c r="L47" s="37">
        <f t="shared" si="7"/>
        <v>0</v>
      </c>
    </row>
    <row r="48" spans="1:12" ht="11.1" customHeight="1">
      <c r="A48" s="82" t="s">
        <v>132</v>
      </c>
      <c r="B48" s="82" t="s">
        <v>133</v>
      </c>
      <c r="C48" s="15">
        <f>'MG-90'!F48*'MG-90'!B$3</f>
        <v>0</v>
      </c>
      <c r="D48" s="33" t="str">
        <f>IF(OR(ISBLANK(C48),C48=0)," ",C48/C$178*100)</f>
        <v xml:space="preserve"> </v>
      </c>
      <c r="E48" s="4"/>
      <c r="F48" s="37">
        <f t="shared" si="4"/>
        <v>0</v>
      </c>
      <c r="G48" s="4"/>
      <c r="H48" s="37">
        <f t="shared" si="5"/>
        <v>0</v>
      </c>
      <c r="I48" s="4"/>
      <c r="J48" s="37">
        <f t="shared" si="6"/>
        <v>0</v>
      </c>
      <c r="K48" s="4"/>
      <c r="L48" s="37">
        <f t="shared" si="7"/>
        <v>0</v>
      </c>
    </row>
    <row r="49" spans="1:12" ht="11.1" customHeight="1">
      <c r="A49" s="82" t="s">
        <v>134</v>
      </c>
      <c r="B49" s="82" t="s">
        <v>135</v>
      </c>
      <c r="C49" s="15">
        <f>'MG-90'!F49*'MG-90'!B$3</f>
        <v>0</v>
      </c>
      <c r="D49" s="33" t="str">
        <f>IF(OR(ISBLANK(C49),C49=0)," ",C49/C$178*100)</f>
        <v xml:space="preserve"> </v>
      </c>
      <c r="E49" s="4"/>
      <c r="F49" s="37">
        <f t="shared" si="4"/>
        <v>0</v>
      </c>
      <c r="G49" s="4"/>
      <c r="H49" s="37">
        <f t="shared" si="5"/>
        <v>0</v>
      </c>
      <c r="I49" s="4"/>
      <c r="J49" s="37">
        <f t="shared" si="6"/>
        <v>0</v>
      </c>
      <c r="K49" s="4"/>
      <c r="L49" s="37">
        <f t="shared" si="7"/>
        <v>0</v>
      </c>
    </row>
    <row r="50" spans="1:12" ht="11.1" customHeight="1">
      <c r="A50" s="82" t="s">
        <v>136</v>
      </c>
      <c r="B50" s="82" t="s">
        <v>137</v>
      </c>
      <c r="C50" s="14"/>
      <c r="D50" s="39" t="str">
        <f>IF(OR(ISBLANK(C50),C50=0)," ",C50/C$104*100)</f>
        <v xml:space="preserve"> </v>
      </c>
      <c r="E50" s="30"/>
      <c r="F50" s="31">
        <f t="shared" si="4"/>
        <v>0</v>
      </c>
      <c r="G50" s="30"/>
      <c r="H50" s="31">
        <f t="shared" si="5"/>
        <v>0</v>
      </c>
      <c r="I50" s="30"/>
      <c r="J50" s="31">
        <f t="shared" si="6"/>
        <v>0</v>
      </c>
      <c r="K50" s="30"/>
      <c r="L50" s="31">
        <f t="shared" si="7"/>
        <v>0</v>
      </c>
    </row>
    <row r="51" spans="1:12" ht="11.1" customHeight="1">
      <c r="A51" s="82" t="s">
        <v>138</v>
      </c>
      <c r="B51" s="82" t="s">
        <v>139</v>
      </c>
      <c r="C51" s="15">
        <f>'MG-90'!F51*'MG-90'!B$3</f>
        <v>0</v>
      </c>
      <c r="D51" s="33" t="str">
        <f>IF(OR(ISBLANK(C51),C51=0)," ",C51/C$178*100)</f>
        <v xml:space="preserve"> </v>
      </c>
      <c r="E51" s="4"/>
      <c r="F51" s="37">
        <f t="shared" si="4"/>
        <v>0</v>
      </c>
      <c r="G51" s="4"/>
      <c r="H51" s="37">
        <f t="shared" si="5"/>
        <v>0</v>
      </c>
      <c r="I51" s="4"/>
      <c r="J51" s="37">
        <f t="shared" si="6"/>
        <v>0</v>
      </c>
      <c r="K51" s="4"/>
      <c r="L51" s="37">
        <f t="shared" si="7"/>
        <v>0</v>
      </c>
    </row>
    <row r="52" spans="1:12" ht="11.1" customHeight="1">
      <c r="A52" s="82" t="s">
        <v>140</v>
      </c>
      <c r="B52" s="82" t="s">
        <v>141</v>
      </c>
      <c r="C52" s="14"/>
      <c r="D52" s="39" t="str">
        <f>IF(OR(ISBLANK(C52),C52=0)," ",C52/C$104*100)</f>
        <v xml:space="preserve"> </v>
      </c>
      <c r="E52" s="30"/>
      <c r="F52" s="31">
        <f t="shared" si="4"/>
        <v>0</v>
      </c>
      <c r="G52" s="30"/>
      <c r="H52" s="31">
        <f t="shared" si="5"/>
        <v>0</v>
      </c>
      <c r="I52" s="30"/>
      <c r="J52" s="31">
        <f t="shared" si="6"/>
        <v>0</v>
      </c>
      <c r="K52" s="30"/>
      <c r="L52" s="31">
        <f t="shared" si="7"/>
        <v>0</v>
      </c>
    </row>
    <row r="53" spans="1:12" ht="11.1" customHeight="1">
      <c r="A53" s="82" t="s">
        <v>142</v>
      </c>
      <c r="B53" s="82" t="s">
        <v>143</v>
      </c>
      <c r="C53" s="15">
        <f>'MG-90'!F53*'MG-90'!B$3</f>
        <v>0</v>
      </c>
      <c r="D53" s="33" t="str">
        <f>IF(OR(ISBLANK(C53),C53=0)," ",C53/C$178*100)</f>
        <v xml:space="preserve"> </v>
      </c>
      <c r="E53" s="4"/>
      <c r="F53" s="37">
        <f t="shared" si="4"/>
        <v>0</v>
      </c>
      <c r="G53" s="4"/>
      <c r="H53" s="37">
        <f t="shared" si="5"/>
        <v>0</v>
      </c>
      <c r="I53" s="4"/>
      <c r="J53" s="37">
        <f t="shared" si="6"/>
        <v>0</v>
      </c>
      <c r="K53" s="4"/>
      <c r="L53" s="37">
        <f t="shared" si="7"/>
        <v>0</v>
      </c>
    </row>
    <row r="54" spans="1:12" ht="11.1" customHeight="1">
      <c r="A54" s="82" t="s">
        <v>144</v>
      </c>
      <c r="B54" s="82" t="s">
        <v>145</v>
      </c>
      <c r="C54" s="15">
        <f>'MG-90'!F54*'MG-90'!B$3</f>
        <v>0</v>
      </c>
      <c r="D54" s="33" t="str">
        <f>IF(OR(ISBLANK(C54),C54=0)," ",C54/C$178*100)</f>
        <v xml:space="preserve"> </v>
      </c>
      <c r="E54" s="4"/>
      <c r="F54" s="37">
        <f t="shared" si="4"/>
        <v>0</v>
      </c>
      <c r="G54" s="4"/>
      <c r="H54" s="37">
        <f t="shared" si="5"/>
        <v>0</v>
      </c>
      <c r="I54" s="4"/>
      <c r="J54" s="37">
        <f t="shared" si="6"/>
        <v>0</v>
      </c>
      <c r="K54" s="4"/>
      <c r="L54" s="37">
        <f t="shared" si="7"/>
        <v>0</v>
      </c>
    </row>
    <row r="55" spans="1:12" ht="11.1" customHeight="1">
      <c r="A55" s="82" t="s">
        <v>146</v>
      </c>
      <c r="B55" s="82" t="s">
        <v>147</v>
      </c>
      <c r="C55" s="15">
        <f>'MG-90'!F55*'MG-90'!B$3</f>
        <v>0</v>
      </c>
      <c r="D55" s="33" t="str">
        <f>IF(OR(ISBLANK(C55),C55=0)," ",C55/C$178*100)</f>
        <v xml:space="preserve"> </v>
      </c>
      <c r="E55" s="4"/>
      <c r="F55" s="37">
        <f t="shared" si="4"/>
        <v>0</v>
      </c>
      <c r="G55" s="4"/>
      <c r="H55" s="37">
        <f t="shared" si="5"/>
        <v>0</v>
      </c>
      <c r="I55" s="4"/>
      <c r="J55" s="37">
        <f t="shared" si="6"/>
        <v>0</v>
      </c>
      <c r="K55" s="4"/>
      <c r="L55" s="37">
        <f t="shared" si="7"/>
        <v>0</v>
      </c>
    </row>
    <row r="56" spans="1:12" ht="11.1" customHeight="1">
      <c r="A56" s="82" t="s">
        <v>148</v>
      </c>
      <c r="B56" s="82" t="s">
        <v>149</v>
      </c>
      <c r="C56" s="15">
        <f>'MG-90'!F56*'MG-90'!B$3</f>
        <v>0</v>
      </c>
      <c r="D56" s="33" t="str">
        <f>IF(OR(ISBLANK(C56),C56=0)," ",C56/C$178*100)</f>
        <v xml:space="preserve"> </v>
      </c>
      <c r="E56" s="4"/>
      <c r="F56" s="37">
        <f t="shared" si="4"/>
        <v>0</v>
      </c>
      <c r="G56" s="4"/>
      <c r="H56" s="37">
        <f t="shared" si="5"/>
        <v>0</v>
      </c>
      <c r="I56" s="4"/>
      <c r="J56" s="37">
        <f t="shared" si="6"/>
        <v>0</v>
      </c>
      <c r="K56" s="4"/>
      <c r="L56" s="37">
        <f t="shared" si="7"/>
        <v>0</v>
      </c>
    </row>
    <row r="57" spans="1:12" ht="11.1" customHeight="1">
      <c r="A57" s="82" t="s">
        <v>150</v>
      </c>
      <c r="B57" s="82" t="s">
        <v>151</v>
      </c>
      <c r="C57" s="15">
        <f>'MG-90'!F57*'MG-90'!B$3</f>
        <v>0</v>
      </c>
      <c r="D57" s="33" t="str">
        <f>IF(OR(ISBLANK(C57),C57=0)," ",C57/C$178*100)</f>
        <v xml:space="preserve"> </v>
      </c>
      <c r="E57" s="4"/>
      <c r="F57" s="37">
        <f t="shared" si="4"/>
        <v>0</v>
      </c>
      <c r="G57" s="4"/>
      <c r="H57" s="37">
        <f t="shared" si="5"/>
        <v>0</v>
      </c>
      <c r="I57" s="4"/>
      <c r="J57" s="37">
        <f t="shared" si="6"/>
        <v>0</v>
      </c>
      <c r="K57" s="4"/>
      <c r="L57" s="37">
        <f t="shared" si="7"/>
        <v>0</v>
      </c>
    </row>
    <row r="58" spans="1:12" ht="11.1" customHeight="1">
      <c r="A58" s="82" t="s">
        <v>152</v>
      </c>
      <c r="B58" s="82" t="s">
        <v>153</v>
      </c>
      <c r="C58" s="14"/>
      <c r="D58" s="39" t="str">
        <f>IF(OR(ISBLANK(C58),C58=0)," ",C58/C$104*100)</f>
        <v xml:space="preserve"> </v>
      </c>
      <c r="E58" s="30"/>
      <c r="F58" s="31">
        <f t="shared" si="4"/>
        <v>0</v>
      </c>
      <c r="G58" s="30"/>
      <c r="H58" s="31">
        <f t="shared" si="5"/>
        <v>0</v>
      </c>
      <c r="I58" s="30"/>
      <c r="J58" s="31">
        <f t="shared" si="6"/>
        <v>0</v>
      </c>
      <c r="K58" s="30"/>
      <c r="L58" s="31">
        <f t="shared" si="7"/>
        <v>0</v>
      </c>
    </row>
    <row r="59" spans="1:12" ht="11.1" customHeight="1">
      <c r="A59" s="82" t="s">
        <v>154</v>
      </c>
      <c r="B59" s="82" t="s">
        <v>155</v>
      </c>
      <c r="C59" s="15">
        <f>'MG-90'!F59*'MG-90'!B$3</f>
        <v>0</v>
      </c>
      <c r="D59" s="33" t="str">
        <f>IF(OR(ISBLANK(C59),C59=0)," ",C59/C$178*100)</f>
        <v xml:space="preserve"> </v>
      </c>
      <c r="E59" s="4"/>
      <c r="F59" s="37">
        <f t="shared" si="4"/>
        <v>0</v>
      </c>
      <c r="G59" s="4"/>
      <c r="H59" s="37">
        <f t="shared" si="5"/>
        <v>0</v>
      </c>
      <c r="I59" s="4"/>
      <c r="J59" s="37">
        <f t="shared" si="6"/>
        <v>0</v>
      </c>
      <c r="K59" s="4"/>
      <c r="L59" s="37">
        <f t="shared" si="7"/>
        <v>0</v>
      </c>
    </row>
    <row r="60" spans="1:12" ht="11.1" customHeight="1">
      <c r="A60" s="82" t="s">
        <v>156</v>
      </c>
      <c r="B60" s="82" t="s">
        <v>157</v>
      </c>
      <c r="C60" s="15">
        <f>'MG-90'!F60*'MG-90'!B$3</f>
        <v>0</v>
      </c>
      <c r="D60" s="33" t="str">
        <f>IF(OR(ISBLANK(C60),C60=0)," ",C60/C$178*100)</f>
        <v xml:space="preserve"> </v>
      </c>
      <c r="E60" s="4"/>
      <c r="F60" s="37">
        <f t="shared" si="4"/>
        <v>0</v>
      </c>
      <c r="G60" s="4"/>
      <c r="H60" s="37">
        <f t="shared" si="5"/>
        <v>0</v>
      </c>
      <c r="I60" s="4"/>
      <c r="J60" s="37">
        <f t="shared" si="6"/>
        <v>0</v>
      </c>
      <c r="K60" s="4"/>
      <c r="L60" s="37">
        <f t="shared" si="7"/>
        <v>0</v>
      </c>
    </row>
    <row r="61" spans="1:12" ht="11.1" customHeight="1">
      <c r="A61" s="82" t="s">
        <v>158</v>
      </c>
      <c r="B61" s="82" t="s">
        <v>159</v>
      </c>
      <c r="C61" s="15">
        <f>'MG-90'!F61*'MG-90'!B$3</f>
        <v>0</v>
      </c>
      <c r="D61" s="33" t="str">
        <f>IF(OR(ISBLANK(C61),C61=0)," ",C61/C$178*100)</f>
        <v xml:space="preserve"> </v>
      </c>
      <c r="E61" s="4"/>
      <c r="F61" s="37">
        <f t="shared" si="4"/>
        <v>0</v>
      </c>
      <c r="G61" s="4"/>
      <c r="H61" s="37">
        <f t="shared" si="5"/>
        <v>0</v>
      </c>
      <c r="I61" s="4"/>
      <c r="J61" s="37">
        <f t="shared" si="6"/>
        <v>0</v>
      </c>
      <c r="K61" s="4"/>
      <c r="L61" s="37">
        <f t="shared" si="7"/>
        <v>0</v>
      </c>
    </row>
    <row r="62" spans="1:12" ht="11.1" customHeight="1">
      <c r="A62" s="82" t="s">
        <v>160</v>
      </c>
      <c r="B62" s="82" t="s">
        <v>161</v>
      </c>
      <c r="C62" s="15">
        <f>'MG-90'!F62*'MG-90'!B$3</f>
        <v>0</v>
      </c>
      <c r="D62" s="33" t="str">
        <f>IF(OR(ISBLANK(C62),C62=0)," ",C62/C$178*100)</f>
        <v xml:space="preserve"> </v>
      </c>
      <c r="E62" s="4"/>
      <c r="F62" s="37">
        <f t="shared" si="4"/>
        <v>0</v>
      </c>
      <c r="G62" s="4"/>
      <c r="H62" s="37">
        <f t="shared" si="5"/>
        <v>0</v>
      </c>
      <c r="I62" s="4"/>
      <c r="J62" s="37">
        <f t="shared" si="6"/>
        <v>0</v>
      </c>
      <c r="K62" s="4"/>
      <c r="L62" s="37">
        <f t="shared" si="7"/>
        <v>0</v>
      </c>
    </row>
    <row r="63" spans="1:12" ht="11.1" customHeight="1">
      <c r="A63" s="82" t="s">
        <v>162</v>
      </c>
      <c r="B63" s="82" t="s">
        <v>163</v>
      </c>
      <c r="C63" s="15">
        <f>'MG-90'!F63*'MG-90'!B$3</f>
        <v>0</v>
      </c>
      <c r="D63" s="33" t="str">
        <f>IF(OR(ISBLANK(C63),C63=0)," ",C63/C$178*100)</f>
        <v xml:space="preserve"> </v>
      </c>
      <c r="E63" s="4"/>
      <c r="F63" s="37">
        <f t="shared" si="4"/>
        <v>0</v>
      </c>
      <c r="G63" s="4"/>
      <c r="H63" s="37">
        <f t="shared" si="5"/>
        <v>0</v>
      </c>
      <c r="I63" s="4"/>
      <c r="J63" s="37">
        <f t="shared" si="6"/>
        <v>0</v>
      </c>
      <c r="K63" s="4"/>
      <c r="L63" s="37">
        <f t="shared" si="7"/>
        <v>0</v>
      </c>
    </row>
    <row r="64" spans="1:12" ht="11.1" customHeight="1">
      <c r="A64" s="82" t="s">
        <v>164</v>
      </c>
      <c r="B64" s="82" t="s">
        <v>165</v>
      </c>
      <c r="C64" s="14"/>
      <c r="D64" s="39" t="str">
        <f>IF(OR(ISBLANK(C64),C64=0)," ",C64/C$104*100)</f>
        <v xml:space="preserve"> </v>
      </c>
      <c r="E64" s="30"/>
      <c r="F64" s="31">
        <f t="shared" si="4"/>
        <v>0</v>
      </c>
      <c r="G64" s="30"/>
      <c r="H64" s="31">
        <f t="shared" si="5"/>
        <v>0</v>
      </c>
      <c r="I64" s="30"/>
      <c r="J64" s="31">
        <f t="shared" si="6"/>
        <v>0</v>
      </c>
      <c r="K64" s="30"/>
      <c r="L64" s="31">
        <f t="shared" si="7"/>
        <v>0</v>
      </c>
    </row>
    <row r="65" spans="1:12" ht="11.1" customHeight="1">
      <c r="A65" s="82" t="s">
        <v>166</v>
      </c>
      <c r="B65" s="82" t="s">
        <v>167</v>
      </c>
      <c r="C65" s="15">
        <f>'MG-90'!F65*'MG-90'!B$3</f>
        <v>0</v>
      </c>
      <c r="D65" s="33" t="str">
        <f>IF(OR(ISBLANK(C65),C65=0)," ",C65/C$178*100)</f>
        <v xml:space="preserve"> </v>
      </c>
      <c r="E65" s="4"/>
      <c r="F65" s="37">
        <f t="shared" si="4"/>
        <v>0</v>
      </c>
      <c r="G65" s="4"/>
      <c r="H65" s="37">
        <f t="shared" si="5"/>
        <v>0</v>
      </c>
      <c r="I65" s="4"/>
      <c r="J65" s="37">
        <f t="shared" si="6"/>
        <v>0</v>
      </c>
      <c r="K65" s="4"/>
      <c r="L65" s="37">
        <f t="shared" si="7"/>
        <v>0</v>
      </c>
    </row>
    <row r="66" spans="1:12" ht="11.1" customHeight="1">
      <c r="A66" s="82" t="s">
        <v>168</v>
      </c>
      <c r="B66" s="82" t="s">
        <v>169</v>
      </c>
      <c r="C66" s="15">
        <f>'MG-90'!F66*'MG-90'!B$3</f>
        <v>0</v>
      </c>
      <c r="D66" s="33" t="str">
        <f>IF(OR(ISBLANK(C66),C66=0)," ",C66/C$178*100)</f>
        <v xml:space="preserve"> </v>
      </c>
      <c r="E66" s="4"/>
      <c r="F66" s="37">
        <f t="shared" si="4"/>
        <v>0</v>
      </c>
      <c r="G66" s="4"/>
      <c r="H66" s="37">
        <f t="shared" si="5"/>
        <v>0</v>
      </c>
      <c r="I66" s="4"/>
      <c r="J66" s="37">
        <f t="shared" si="6"/>
        <v>0</v>
      </c>
      <c r="K66" s="4"/>
      <c r="L66" s="37">
        <f t="shared" si="7"/>
        <v>0</v>
      </c>
    </row>
    <row r="67" spans="1:12" ht="11.1" customHeight="1">
      <c r="A67" s="82" t="s">
        <v>170</v>
      </c>
      <c r="B67" s="82" t="s">
        <v>171</v>
      </c>
      <c r="C67" s="15">
        <f>'MG-90'!F67*'MG-90'!B$3</f>
        <v>0</v>
      </c>
      <c r="D67" s="33" t="str">
        <f>IF(OR(ISBLANK(C67),C67=0)," ",C67/C$178*100)</f>
        <v xml:space="preserve"> </v>
      </c>
      <c r="E67" s="4"/>
      <c r="F67" s="37">
        <f t="shared" si="4"/>
        <v>0</v>
      </c>
      <c r="G67" s="4"/>
      <c r="H67" s="37">
        <f t="shared" si="5"/>
        <v>0</v>
      </c>
      <c r="I67" s="4"/>
      <c r="J67" s="37">
        <f t="shared" si="6"/>
        <v>0</v>
      </c>
      <c r="K67" s="4"/>
      <c r="L67" s="37">
        <f t="shared" si="7"/>
        <v>0</v>
      </c>
    </row>
    <row r="68" spans="1:12" ht="11.1" customHeight="1">
      <c r="A68" s="82" t="s">
        <v>172</v>
      </c>
      <c r="B68" s="82" t="s">
        <v>173</v>
      </c>
      <c r="C68" s="14"/>
      <c r="D68" s="39" t="str">
        <f>IF(OR(ISBLANK(C68),C68=0)," ",C68/C$104*100)</f>
        <v xml:space="preserve"> </v>
      </c>
      <c r="E68" s="30"/>
      <c r="F68" s="31">
        <f t="shared" si="4"/>
        <v>0</v>
      </c>
      <c r="G68" s="30"/>
      <c r="H68" s="31">
        <f t="shared" si="5"/>
        <v>0</v>
      </c>
      <c r="I68" s="30"/>
      <c r="J68" s="31">
        <f t="shared" si="6"/>
        <v>0</v>
      </c>
      <c r="K68" s="30"/>
      <c r="L68" s="31">
        <f t="shared" si="7"/>
        <v>0</v>
      </c>
    </row>
    <row r="69" spans="1:12" ht="11.1" customHeight="1">
      <c r="A69" s="82" t="s">
        <v>174</v>
      </c>
      <c r="B69" s="82" t="s">
        <v>175</v>
      </c>
      <c r="C69" s="15">
        <f>'MG-90'!F69*'MG-90'!B$3</f>
        <v>0</v>
      </c>
      <c r="D69" s="33" t="str">
        <f t="shared" ref="D69:D74" si="8">IF(OR(ISBLANK(C69),C69=0)," ",C69/C$178*100)</f>
        <v xml:space="preserve"> </v>
      </c>
      <c r="E69" s="4"/>
      <c r="F69" s="37">
        <f t="shared" ref="F69:F74" si="9">E69</f>
        <v>0</v>
      </c>
      <c r="G69" s="4"/>
      <c r="H69" s="37">
        <f t="shared" ref="H69:H74" si="10">F69+G69</f>
        <v>0</v>
      </c>
      <c r="I69" s="4"/>
      <c r="J69" s="37">
        <f t="shared" ref="J69:J74" si="11">H69+I69</f>
        <v>0</v>
      </c>
      <c r="K69" s="4"/>
      <c r="L69" s="37">
        <f t="shared" ref="L69:L74" si="12">J69+K69</f>
        <v>0</v>
      </c>
    </row>
    <row r="70" spans="1:12" ht="11.1" customHeight="1">
      <c r="A70" s="82" t="s">
        <v>176</v>
      </c>
      <c r="B70" s="82" t="s">
        <v>177</v>
      </c>
      <c r="C70" s="15">
        <f>'MG-90'!F70*'MG-90'!B$3</f>
        <v>0</v>
      </c>
      <c r="D70" s="33" t="str">
        <f t="shared" si="8"/>
        <v xml:space="preserve"> </v>
      </c>
      <c r="E70" s="4"/>
      <c r="F70" s="37">
        <f t="shared" si="9"/>
        <v>0</v>
      </c>
      <c r="G70" s="4"/>
      <c r="H70" s="37">
        <f t="shared" si="10"/>
        <v>0</v>
      </c>
      <c r="I70" s="4"/>
      <c r="J70" s="37">
        <f t="shared" si="11"/>
        <v>0</v>
      </c>
      <c r="K70" s="4"/>
      <c r="L70" s="37">
        <f t="shared" si="12"/>
        <v>0</v>
      </c>
    </row>
    <row r="71" spans="1:12" ht="11.1" customHeight="1">
      <c r="A71" s="82" t="s">
        <v>178</v>
      </c>
      <c r="B71" s="82" t="s">
        <v>179</v>
      </c>
      <c r="C71" s="15">
        <f>'MG-90'!F71*'MG-90'!B$3</f>
        <v>0</v>
      </c>
      <c r="D71" s="33" t="str">
        <f t="shared" si="8"/>
        <v xml:space="preserve"> </v>
      </c>
      <c r="E71" s="4"/>
      <c r="F71" s="37">
        <f t="shared" si="9"/>
        <v>0</v>
      </c>
      <c r="G71" s="4"/>
      <c r="H71" s="37">
        <f t="shared" si="10"/>
        <v>0</v>
      </c>
      <c r="I71" s="4"/>
      <c r="J71" s="37">
        <f t="shared" si="11"/>
        <v>0</v>
      </c>
      <c r="K71" s="4"/>
      <c r="L71" s="37">
        <f t="shared" si="12"/>
        <v>0</v>
      </c>
    </row>
    <row r="72" spans="1:12" ht="11.1" customHeight="1">
      <c r="A72" s="82" t="s">
        <v>180</v>
      </c>
      <c r="B72" s="82" t="s">
        <v>181</v>
      </c>
      <c r="C72" s="15">
        <f>'MG-90'!F72*'MG-90'!B$3</f>
        <v>0</v>
      </c>
      <c r="D72" s="33" t="str">
        <f t="shared" si="8"/>
        <v xml:space="preserve"> </v>
      </c>
      <c r="E72" s="4"/>
      <c r="F72" s="37">
        <f t="shared" si="9"/>
        <v>0</v>
      </c>
      <c r="G72" s="4"/>
      <c r="H72" s="37">
        <f t="shared" si="10"/>
        <v>0</v>
      </c>
      <c r="I72" s="4"/>
      <c r="J72" s="37">
        <f t="shared" si="11"/>
        <v>0</v>
      </c>
      <c r="K72" s="4"/>
      <c r="L72" s="37">
        <f t="shared" si="12"/>
        <v>0</v>
      </c>
    </row>
    <row r="73" spans="1:12" ht="11.1" customHeight="1">
      <c r="A73" s="82" t="s">
        <v>182</v>
      </c>
      <c r="B73" s="82" t="s">
        <v>183</v>
      </c>
      <c r="C73" s="15">
        <f>'MG-90'!F73*'MG-90'!B$3</f>
        <v>0</v>
      </c>
      <c r="D73" s="33" t="str">
        <f t="shared" si="8"/>
        <v xml:space="preserve"> </v>
      </c>
      <c r="E73" s="4"/>
      <c r="F73" s="37">
        <f t="shared" si="9"/>
        <v>0</v>
      </c>
      <c r="G73" s="4"/>
      <c r="H73" s="37">
        <f t="shared" si="10"/>
        <v>0</v>
      </c>
      <c r="I73" s="4"/>
      <c r="J73" s="37">
        <f t="shared" si="11"/>
        <v>0</v>
      </c>
      <c r="K73" s="4"/>
      <c r="L73" s="37">
        <f t="shared" si="12"/>
        <v>0</v>
      </c>
    </row>
    <row r="74" spans="1:12" ht="11.1" customHeight="1">
      <c r="A74" s="82" t="s">
        <v>184</v>
      </c>
      <c r="B74" s="82" t="s">
        <v>185</v>
      </c>
      <c r="C74" s="15">
        <f>'MG-90'!F74*'MG-90'!B$3</f>
        <v>0</v>
      </c>
      <c r="D74" s="33" t="str">
        <f t="shared" si="8"/>
        <v xml:space="preserve"> </v>
      </c>
      <c r="E74" s="4"/>
      <c r="F74" s="37">
        <f t="shared" si="9"/>
        <v>0</v>
      </c>
      <c r="G74" s="4"/>
      <c r="H74" s="37">
        <f t="shared" si="10"/>
        <v>0</v>
      </c>
      <c r="I74" s="4"/>
      <c r="J74" s="37">
        <f t="shared" si="11"/>
        <v>0</v>
      </c>
      <c r="K74" s="4"/>
      <c r="L74" s="37">
        <f t="shared" si="12"/>
        <v>0</v>
      </c>
    </row>
    <row r="75" spans="1:12" ht="11.1" customHeight="1">
      <c r="A75" s="82" t="s">
        <v>186</v>
      </c>
      <c r="B75" s="82" t="s">
        <v>187</v>
      </c>
      <c r="C75" s="14"/>
      <c r="D75" s="39" t="str">
        <f>IF(OR(ISBLANK(C75),C75=0)," ",C75/C$104*100)</f>
        <v xml:space="preserve"> </v>
      </c>
      <c r="E75" s="30"/>
      <c r="F75" s="31">
        <f>E75</f>
        <v>0</v>
      </c>
      <c r="G75" s="30"/>
      <c r="H75" s="31">
        <f t="shared" ref="H75:H135" si="13">F75+G75</f>
        <v>0</v>
      </c>
      <c r="I75" s="30"/>
      <c r="J75" s="31">
        <f t="shared" ref="J75:J135" si="14">H75+I75</f>
        <v>0</v>
      </c>
      <c r="K75" s="30"/>
      <c r="L75" s="31">
        <f t="shared" ref="L75:L135" si="15">J75+K75</f>
        <v>0</v>
      </c>
    </row>
    <row r="76" spans="1:12" ht="11.1" customHeight="1">
      <c r="A76" s="82" t="s">
        <v>188</v>
      </c>
      <c r="B76" s="82" t="s">
        <v>189</v>
      </c>
      <c r="C76" s="15">
        <f>'MG-90'!F76*'MG-90'!B$3</f>
        <v>0</v>
      </c>
      <c r="D76" s="33" t="str">
        <f t="shared" ref="D76:D82" si="16">IF(OR(ISBLANK(C76),C76=0)," ",C76/C$178*100)</f>
        <v xml:space="preserve"> </v>
      </c>
      <c r="E76" s="4"/>
      <c r="F76" s="37">
        <f t="shared" ref="F76:F82" si="17">E76</f>
        <v>0</v>
      </c>
      <c r="G76" s="4"/>
      <c r="H76" s="37">
        <f t="shared" si="13"/>
        <v>0</v>
      </c>
      <c r="I76" s="4"/>
      <c r="J76" s="37">
        <f t="shared" si="14"/>
        <v>0</v>
      </c>
      <c r="K76" s="4"/>
      <c r="L76" s="37">
        <f t="shared" si="15"/>
        <v>0</v>
      </c>
    </row>
    <row r="77" spans="1:12" ht="11.1" customHeight="1">
      <c r="A77" s="82" t="s">
        <v>190</v>
      </c>
      <c r="B77" s="82" t="s">
        <v>191</v>
      </c>
      <c r="C77" s="15">
        <f>'MG-90'!F77*'MG-90'!B$3</f>
        <v>0</v>
      </c>
      <c r="D77" s="33" t="str">
        <f t="shared" si="16"/>
        <v xml:space="preserve"> </v>
      </c>
      <c r="E77" s="4"/>
      <c r="F77" s="37">
        <f t="shared" si="17"/>
        <v>0</v>
      </c>
      <c r="G77" s="4"/>
      <c r="H77" s="37">
        <f t="shared" si="13"/>
        <v>0</v>
      </c>
      <c r="I77" s="4"/>
      <c r="J77" s="37">
        <f t="shared" si="14"/>
        <v>0</v>
      </c>
      <c r="K77" s="4"/>
      <c r="L77" s="37">
        <f t="shared" si="15"/>
        <v>0</v>
      </c>
    </row>
    <row r="78" spans="1:12" ht="11.1" customHeight="1">
      <c r="A78" s="82" t="s">
        <v>192</v>
      </c>
      <c r="B78" s="82" t="s">
        <v>193</v>
      </c>
      <c r="C78" s="15">
        <f>'MG-90'!F78*'MG-90'!B$3</f>
        <v>0</v>
      </c>
      <c r="D78" s="33" t="str">
        <f t="shared" si="16"/>
        <v xml:space="preserve"> </v>
      </c>
      <c r="E78" s="4"/>
      <c r="F78" s="37">
        <f t="shared" si="17"/>
        <v>0</v>
      </c>
      <c r="G78" s="4"/>
      <c r="H78" s="37">
        <f t="shared" si="13"/>
        <v>0</v>
      </c>
      <c r="I78" s="4"/>
      <c r="J78" s="37">
        <f t="shared" si="14"/>
        <v>0</v>
      </c>
      <c r="K78" s="4"/>
      <c r="L78" s="37">
        <f t="shared" si="15"/>
        <v>0</v>
      </c>
    </row>
    <row r="79" spans="1:12" ht="11.1" customHeight="1">
      <c r="A79" s="82" t="s">
        <v>194</v>
      </c>
      <c r="B79" s="82" t="s">
        <v>195</v>
      </c>
      <c r="C79" s="15">
        <f>'MG-90'!F79*'MG-90'!B$3</f>
        <v>0</v>
      </c>
      <c r="D79" s="33" t="str">
        <f t="shared" si="16"/>
        <v xml:space="preserve"> </v>
      </c>
      <c r="E79" s="4"/>
      <c r="F79" s="37">
        <f t="shared" si="17"/>
        <v>0</v>
      </c>
      <c r="G79" s="4"/>
      <c r="H79" s="37">
        <f t="shared" si="13"/>
        <v>0</v>
      </c>
      <c r="I79" s="4"/>
      <c r="J79" s="37">
        <f t="shared" si="14"/>
        <v>0</v>
      </c>
      <c r="K79" s="4"/>
      <c r="L79" s="37">
        <f t="shared" si="15"/>
        <v>0</v>
      </c>
    </row>
    <row r="80" spans="1:12" ht="11.1" customHeight="1">
      <c r="A80" s="82" t="s">
        <v>196</v>
      </c>
      <c r="B80" s="82" t="s">
        <v>197</v>
      </c>
      <c r="C80" s="15">
        <f>'MG-90'!F80*'MG-90'!B$3</f>
        <v>0</v>
      </c>
      <c r="D80" s="33" t="str">
        <f t="shared" si="16"/>
        <v xml:space="preserve"> </v>
      </c>
      <c r="E80" s="4"/>
      <c r="F80" s="37">
        <f t="shared" si="17"/>
        <v>0</v>
      </c>
      <c r="G80" s="4"/>
      <c r="H80" s="37">
        <f t="shared" si="13"/>
        <v>0</v>
      </c>
      <c r="I80" s="4"/>
      <c r="J80" s="37">
        <f t="shared" si="14"/>
        <v>0</v>
      </c>
      <c r="K80" s="4"/>
      <c r="L80" s="37">
        <f t="shared" si="15"/>
        <v>0</v>
      </c>
    </row>
    <row r="81" spans="1:12" ht="11.1" customHeight="1">
      <c r="A81" s="82" t="s">
        <v>198</v>
      </c>
      <c r="B81" s="82" t="s">
        <v>199</v>
      </c>
      <c r="C81" s="15">
        <f>'MG-90'!F81*'MG-90'!B$3</f>
        <v>0</v>
      </c>
      <c r="D81" s="33" t="str">
        <f t="shared" si="16"/>
        <v xml:space="preserve"> </v>
      </c>
      <c r="E81" s="4"/>
      <c r="F81" s="37">
        <f t="shared" si="17"/>
        <v>0</v>
      </c>
      <c r="G81" s="4"/>
      <c r="H81" s="37">
        <f t="shared" si="13"/>
        <v>0</v>
      </c>
      <c r="I81" s="4"/>
      <c r="J81" s="37">
        <f t="shared" si="14"/>
        <v>0</v>
      </c>
      <c r="K81" s="4"/>
      <c r="L81" s="37">
        <f t="shared" si="15"/>
        <v>0</v>
      </c>
    </row>
    <row r="82" spans="1:12" ht="11.1" customHeight="1">
      <c r="A82" s="82" t="s">
        <v>200</v>
      </c>
      <c r="B82" s="82" t="s">
        <v>201</v>
      </c>
      <c r="C82" s="15">
        <f>'MG-90'!F82*'MG-90'!B$3</f>
        <v>0</v>
      </c>
      <c r="D82" s="33" t="str">
        <f t="shared" si="16"/>
        <v xml:space="preserve"> </v>
      </c>
      <c r="E82" s="4"/>
      <c r="F82" s="37">
        <f t="shared" si="17"/>
        <v>0</v>
      </c>
      <c r="G82" s="4"/>
      <c r="H82" s="37">
        <f t="shared" si="13"/>
        <v>0</v>
      </c>
      <c r="I82" s="4"/>
      <c r="J82" s="37">
        <f t="shared" si="14"/>
        <v>0</v>
      </c>
      <c r="K82" s="4"/>
      <c r="L82" s="37">
        <f t="shared" si="15"/>
        <v>0</v>
      </c>
    </row>
    <row r="83" spans="1:12" ht="11.1" customHeight="1">
      <c r="A83" s="82" t="s">
        <v>202</v>
      </c>
      <c r="B83" s="82" t="s">
        <v>203</v>
      </c>
      <c r="C83" s="14"/>
      <c r="D83" s="39" t="str">
        <f>IF(OR(ISBLANK(C83),C83=0)," ",C83/C$104*100)</f>
        <v xml:space="preserve"> </v>
      </c>
      <c r="E83" s="30"/>
      <c r="F83" s="31">
        <f t="shared" ref="F83:F103" si="18">E83</f>
        <v>0</v>
      </c>
      <c r="G83" s="30"/>
      <c r="H83" s="31">
        <f t="shared" si="13"/>
        <v>0</v>
      </c>
      <c r="I83" s="30"/>
      <c r="J83" s="31">
        <f t="shared" si="14"/>
        <v>0</v>
      </c>
      <c r="K83" s="30"/>
      <c r="L83" s="31">
        <f t="shared" si="15"/>
        <v>0</v>
      </c>
    </row>
    <row r="84" spans="1:12" ht="11.1" customHeight="1">
      <c r="A84" s="82" t="s">
        <v>204</v>
      </c>
      <c r="B84" s="82" t="s">
        <v>205</v>
      </c>
      <c r="C84" s="15">
        <f>'MG-90'!F84*'MG-90'!B$3</f>
        <v>0</v>
      </c>
      <c r="D84" s="33" t="str">
        <f>IF(OR(ISBLANK(C84),C84=0)," ",C84/C$178*100)</f>
        <v xml:space="preserve"> </v>
      </c>
      <c r="E84" s="4"/>
      <c r="F84" s="37">
        <f t="shared" si="18"/>
        <v>0</v>
      </c>
      <c r="G84" s="4"/>
      <c r="H84" s="37">
        <f t="shared" si="13"/>
        <v>0</v>
      </c>
      <c r="I84" s="4"/>
      <c r="J84" s="37">
        <f t="shared" si="14"/>
        <v>0</v>
      </c>
      <c r="K84" s="4"/>
      <c r="L84" s="37">
        <f t="shared" si="15"/>
        <v>0</v>
      </c>
    </row>
    <row r="85" spans="1:12" ht="11.1" customHeight="1">
      <c r="A85" s="82" t="s">
        <v>206</v>
      </c>
      <c r="B85" s="82" t="s">
        <v>207</v>
      </c>
      <c r="C85" s="15">
        <f>'MG-90'!F85*'MG-90'!B$3</f>
        <v>0</v>
      </c>
      <c r="D85" s="33" t="str">
        <f>IF(OR(ISBLANK(C85),C85=0)," ",C85/C$178*100)</f>
        <v xml:space="preserve"> </v>
      </c>
      <c r="E85" s="4"/>
      <c r="F85" s="37">
        <f t="shared" si="18"/>
        <v>0</v>
      </c>
      <c r="G85" s="4"/>
      <c r="H85" s="37">
        <f t="shared" si="13"/>
        <v>0</v>
      </c>
      <c r="I85" s="4"/>
      <c r="J85" s="37">
        <f t="shared" si="14"/>
        <v>0</v>
      </c>
      <c r="K85" s="4"/>
      <c r="L85" s="37">
        <f t="shared" si="15"/>
        <v>0</v>
      </c>
    </row>
    <row r="86" spans="1:12" ht="11.1" customHeight="1">
      <c r="A86" s="82" t="s">
        <v>208</v>
      </c>
      <c r="B86" s="82" t="s">
        <v>209</v>
      </c>
      <c r="C86" s="14"/>
      <c r="D86" s="39" t="str">
        <f>IF(OR(ISBLANK(C86),C86=0)," ",C86/C$104*100)</f>
        <v xml:space="preserve"> </v>
      </c>
      <c r="E86" s="30"/>
      <c r="F86" s="31">
        <f t="shared" si="18"/>
        <v>0</v>
      </c>
      <c r="G86" s="30"/>
      <c r="H86" s="31">
        <f t="shared" si="13"/>
        <v>0</v>
      </c>
      <c r="I86" s="30"/>
      <c r="J86" s="31">
        <f t="shared" si="14"/>
        <v>0</v>
      </c>
      <c r="K86" s="30"/>
      <c r="L86" s="31">
        <f t="shared" si="15"/>
        <v>0</v>
      </c>
    </row>
    <row r="87" spans="1:12" ht="11.1" customHeight="1">
      <c r="A87" s="82" t="s">
        <v>210</v>
      </c>
      <c r="B87" s="82" t="s">
        <v>211</v>
      </c>
      <c r="C87" s="14"/>
      <c r="D87" s="39" t="str">
        <f>IF(OR(ISBLANK(C87),C87=0)," ",C87/C$104*100)</f>
        <v xml:space="preserve"> </v>
      </c>
      <c r="E87" s="30"/>
      <c r="F87" s="31">
        <f t="shared" si="18"/>
        <v>0</v>
      </c>
      <c r="G87" s="30"/>
      <c r="H87" s="31">
        <f t="shared" si="13"/>
        <v>0</v>
      </c>
      <c r="I87" s="30"/>
      <c r="J87" s="31">
        <f t="shared" si="14"/>
        <v>0</v>
      </c>
      <c r="K87" s="30"/>
      <c r="L87" s="31">
        <f t="shared" si="15"/>
        <v>0</v>
      </c>
    </row>
    <row r="88" spans="1:12" ht="11.1" customHeight="1">
      <c r="A88" s="82" t="s">
        <v>212</v>
      </c>
      <c r="B88" s="82" t="s">
        <v>213</v>
      </c>
      <c r="C88" s="15">
        <f>'MG-90'!F88*'MG-90'!B$3</f>
        <v>0</v>
      </c>
      <c r="D88" s="33" t="str">
        <f>IF(OR(ISBLANK(C88),C88=0)," ",C88/C$178*100)</f>
        <v xml:space="preserve"> </v>
      </c>
      <c r="E88" s="4"/>
      <c r="F88" s="37">
        <f t="shared" si="18"/>
        <v>0</v>
      </c>
      <c r="G88" s="4"/>
      <c r="H88" s="37">
        <f t="shared" si="13"/>
        <v>0</v>
      </c>
      <c r="I88" s="4"/>
      <c r="J88" s="37">
        <f t="shared" si="14"/>
        <v>0</v>
      </c>
      <c r="K88" s="4"/>
      <c r="L88" s="37">
        <f t="shared" si="15"/>
        <v>0</v>
      </c>
    </row>
    <row r="89" spans="1:12" ht="11.1" customHeight="1">
      <c r="A89" s="82" t="s">
        <v>215</v>
      </c>
      <c r="B89" s="82" t="s">
        <v>216</v>
      </c>
      <c r="C89" s="14"/>
      <c r="D89" s="39" t="str">
        <f>IF(OR(ISBLANK(C89),C89=0)," ",C89/C$104*100)</f>
        <v xml:space="preserve"> </v>
      </c>
      <c r="E89" s="30"/>
      <c r="F89" s="31">
        <f t="shared" si="18"/>
        <v>0</v>
      </c>
      <c r="G89" s="30"/>
      <c r="H89" s="31">
        <f t="shared" si="13"/>
        <v>0</v>
      </c>
      <c r="I89" s="30"/>
      <c r="J89" s="31">
        <f t="shared" si="14"/>
        <v>0</v>
      </c>
      <c r="K89" s="30"/>
      <c r="L89" s="31">
        <f t="shared" si="15"/>
        <v>0</v>
      </c>
    </row>
    <row r="90" spans="1:12" ht="11.1" customHeight="1">
      <c r="A90" s="82" t="s">
        <v>217</v>
      </c>
      <c r="B90" s="82" t="s">
        <v>218</v>
      </c>
      <c r="C90" s="15">
        <f>'MG-90'!F90*'MG-90'!B$3</f>
        <v>0</v>
      </c>
      <c r="D90" s="33" t="str">
        <f>IF(OR(ISBLANK(C90),C90=0)," ",C90/C$178*100)</f>
        <v xml:space="preserve"> </v>
      </c>
      <c r="E90" s="4"/>
      <c r="F90" s="37">
        <f t="shared" si="18"/>
        <v>0</v>
      </c>
      <c r="G90" s="4"/>
      <c r="H90" s="37">
        <f t="shared" si="13"/>
        <v>0</v>
      </c>
      <c r="I90" s="4"/>
      <c r="J90" s="37">
        <f t="shared" si="14"/>
        <v>0</v>
      </c>
      <c r="K90" s="4"/>
      <c r="L90" s="37">
        <f t="shared" si="15"/>
        <v>0</v>
      </c>
    </row>
    <row r="91" spans="1:12" ht="11.1" customHeight="1">
      <c r="A91" s="82" t="s">
        <v>219</v>
      </c>
      <c r="B91" s="82" t="s">
        <v>220</v>
      </c>
      <c r="C91" s="14"/>
      <c r="D91" s="39" t="str">
        <f>IF(OR(ISBLANK(C91),C91=0)," ",C91/C$104*100)</f>
        <v xml:space="preserve"> </v>
      </c>
      <c r="E91" s="30"/>
      <c r="F91" s="31">
        <f t="shared" si="18"/>
        <v>0</v>
      </c>
      <c r="G91" s="30"/>
      <c r="H91" s="31">
        <f t="shared" si="13"/>
        <v>0</v>
      </c>
      <c r="I91" s="30"/>
      <c r="J91" s="31">
        <f t="shared" si="14"/>
        <v>0</v>
      </c>
      <c r="K91" s="30"/>
      <c r="L91" s="31">
        <f t="shared" si="15"/>
        <v>0</v>
      </c>
    </row>
    <row r="92" spans="1:12" ht="11.1" customHeight="1">
      <c r="A92" s="82" t="s">
        <v>221</v>
      </c>
      <c r="B92" s="82" t="s">
        <v>222</v>
      </c>
      <c r="C92" s="15">
        <f>'MG-90'!F92*'MG-90'!B$3</f>
        <v>0</v>
      </c>
      <c r="D92" s="33" t="str">
        <f>IF(OR(ISBLANK(C92),C92=0)," ",C92/C$178*100)</f>
        <v xml:space="preserve"> </v>
      </c>
      <c r="E92" s="4"/>
      <c r="F92" s="37">
        <f t="shared" si="18"/>
        <v>0</v>
      </c>
      <c r="G92" s="4"/>
      <c r="H92" s="37">
        <f t="shared" si="13"/>
        <v>0</v>
      </c>
      <c r="I92" s="4"/>
      <c r="J92" s="37">
        <f t="shared" si="14"/>
        <v>0</v>
      </c>
      <c r="K92" s="4"/>
      <c r="L92" s="37">
        <f t="shared" si="15"/>
        <v>0</v>
      </c>
    </row>
    <row r="93" spans="1:12" ht="11.1" customHeight="1">
      <c r="A93" s="82" t="s">
        <v>223</v>
      </c>
      <c r="B93" s="82" t="s">
        <v>224</v>
      </c>
      <c r="C93" s="14"/>
      <c r="D93" s="39" t="str">
        <f>IF(OR(ISBLANK(C93),C93=0)," ",C93/C$104*100)</f>
        <v xml:space="preserve"> </v>
      </c>
      <c r="E93" s="30"/>
      <c r="F93" s="31">
        <f t="shared" si="18"/>
        <v>0</v>
      </c>
      <c r="G93" s="30"/>
      <c r="H93" s="31">
        <f t="shared" si="13"/>
        <v>0</v>
      </c>
      <c r="I93" s="30"/>
      <c r="J93" s="31">
        <f t="shared" si="14"/>
        <v>0</v>
      </c>
      <c r="K93" s="30"/>
      <c r="L93" s="31">
        <f t="shared" si="15"/>
        <v>0</v>
      </c>
    </row>
    <row r="94" spans="1:12" ht="11.1" customHeight="1">
      <c r="A94" s="82" t="s">
        <v>225</v>
      </c>
      <c r="B94" s="82" t="s">
        <v>226</v>
      </c>
      <c r="C94" s="15">
        <f>'MG-90'!F94*'MG-90'!B$3</f>
        <v>0</v>
      </c>
      <c r="D94" s="33" t="str">
        <f>IF(OR(ISBLANK(C94),C94=0)," ",C94/C$178*100)</f>
        <v xml:space="preserve"> </v>
      </c>
      <c r="E94" s="4"/>
      <c r="F94" s="37">
        <f t="shared" si="18"/>
        <v>0</v>
      </c>
      <c r="G94" s="4"/>
      <c r="H94" s="37">
        <f t="shared" si="13"/>
        <v>0</v>
      </c>
      <c r="I94" s="4"/>
      <c r="J94" s="37">
        <f t="shared" si="14"/>
        <v>0</v>
      </c>
      <c r="K94" s="4"/>
      <c r="L94" s="37">
        <f t="shared" si="15"/>
        <v>0</v>
      </c>
    </row>
    <row r="95" spans="1:12" ht="11.1" customHeight="1">
      <c r="A95" s="82" t="s">
        <v>227</v>
      </c>
      <c r="B95" s="82" t="s">
        <v>228</v>
      </c>
      <c r="C95" s="14"/>
      <c r="D95" s="39" t="str">
        <f>IF(OR(ISBLANK(C95),C95=0)," ",C95/C$104*100)</f>
        <v xml:space="preserve"> </v>
      </c>
      <c r="E95" s="30"/>
      <c r="F95" s="31">
        <f t="shared" si="18"/>
        <v>0</v>
      </c>
      <c r="G95" s="30"/>
      <c r="H95" s="31">
        <f t="shared" si="13"/>
        <v>0</v>
      </c>
      <c r="I95" s="30"/>
      <c r="J95" s="31">
        <f t="shared" si="14"/>
        <v>0</v>
      </c>
      <c r="K95" s="30"/>
      <c r="L95" s="31">
        <f t="shared" si="15"/>
        <v>0</v>
      </c>
    </row>
    <row r="96" spans="1:12" ht="11.1" customHeight="1">
      <c r="A96" s="82" t="s">
        <v>229</v>
      </c>
      <c r="B96" s="82" t="s">
        <v>230</v>
      </c>
      <c r="C96" s="15">
        <f>'MG-90'!F96*'MG-90'!B$3</f>
        <v>0</v>
      </c>
      <c r="D96" s="33" t="str">
        <f>IF(OR(ISBLANK(C96),C96=0)," ",C96/C$178*100)</f>
        <v xml:space="preserve"> </v>
      </c>
      <c r="E96" s="4"/>
      <c r="F96" s="37">
        <f t="shared" si="18"/>
        <v>0</v>
      </c>
      <c r="G96" s="4"/>
      <c r="H96" s="37">
        <f t="shared" si="13"/>
        <v>0</v>
      </c>
      <c r="I96" s="4"/>
      <c r="J96" s="37">
        <f t="shared" si="14"/>
        <v>0</v>
      </c>
      <c r="K96" s="4"/>
      <c r="L96" s="37">
        <f t="shared" si="15"/>
        <v>0</v>
      </c>
    </row>
    <row r="97" spans="1:12" ht="11.1" customHeight="1">
      <c r="A97" s="82" t="s">
        <v>231</v>
      </c>
      <c r="B97" s="82" t="s">
        <v>232</v>
      </c>
      <c r="C97" s="14"/>
      <c r="D97" s="39" t="str">
        <f>IF(OR(ISBLANK(C97),C97=0)," ",C97/C$104*100)</f>
        <v xml:space="preserve"> </v>
      </c>
      <c r="E97" s="30"/>
      <c r="F97" s="31">
        <f t="shared" si="18"/>
        <v>0</v>
      </c>
      <c r="G97" s="30"/>
      <c r="H97" s="31">
        <f t="shared" si="13"/>
        <v>0</v>
      </c>
      <c r="I97" s="30"/>
      <c r="J97" s="31">
        <f t="shared" si="14"/>
        <v>0</v>
      </c>
      <c r="K97" s="30"/>
      <c r="L97" s="31">
        <f t="shared" si="15"/>
        <v>0</v>
      </c>
    </row>
    <row r="98" spans="1:12" ht="11.1" customHeight="1">
      <c r="A98" s="82" t="s">
        <v>233</v>
      </c>
      <c r="B98" s="82" t="s">
        <v>234</v>
      </c>
      <c r="C98" s="15">
        <f>'MG-90'!F98*'MG-90'!B$3</f>
        <v>0</v>
      </c>
      <c r="D98" s="33" t="str">
        <f>IF(OR(ISBLANK(C98),C98=0)," ",C98/C$178*100)</f>
        <v xml:space="preserve"> </v>
      </c>
      <c r="E98" s="4"/>
      <c r="F98" s="37">
        <f t="shared" si="18"/>
        <v>0</v>
      </c>
      <c r="G98" s="4"/>
      <c r="H98" s="37">
        <f t="shared" si="13"/>
        <v>0</v>
      </c>
      <c r="I98" s="4"/>
      <c r="J98" s="37">
        <f t="shared" si="14"/>
        <v>0</v>
      </c>
      <c r="K98" s="4"/>
      <c r="L98" s="37">
        <f t="shared" si="15"/>
        <v>0</v>
      </c>
    </row>
    <row r="99" spans="1:12" ht="11.1" customHeight="1">
      <c r="A99" s="82" t="s">
        <v>235</v>
      </c>
      <c r="B99" s="82" t="s">
        <v>236</v>
      </c>
      <c r="C99" s="14"/>
      <c r="D99" s="39" t="str">
        <f>IF(OR(ISBLANK(C99),C99=0)," ",C99/C$104*100)</f>
        <v xml:space="preserve"> </v>
      </c>
      <c r="E99" s="30"/>
      <c r="F99" s="31">
        <f t="shared" si="18"/>
        <v>0</v>
      </c>
      <c r="G99" s="30"/>
      <c r="H99" s="31">
        <f t="shared" si="13"/>
        <v>0</v>
      </c>
      <c r="I99" s="30"/>
      <c r="J99" s="31">
        <f t="shared" si="14"/>
        <v>0</v>
      </c>
      <c r="K99" s="30"/>
      <c r="L99" s="31">
        <f t="shared" si="15"/>
        <v>0</v>
      </c>
    </row>
    <row r="100" spans="1:12" ht="11.1" customHeight="1">
      <c r="A100" s="82" t="s">
        <v>237</v>
      </c>
      <c r="B100" s="82" t="s">
        <v>238</v>
      </c>
      <c r="C100" s="15">
        <f>'MG-90'!F100*'MG-90'!B$3</f>
        <v>0</v>
      </c>
      <c r="D100" s="33" t="str">
        <f>IF(OR(ISBLANK(C100),C100=0)," ",C100/C$178*100)</f>
        <v xml:space="preserve"> </v>
      </c>
      <c r="E100" s="4"/>
      <c r="F100" s="37">
        <f t="shared" si="18"/>
        <v>0</v>
      </c>
      <c r="G100" s="4"/>
      <c r="H100" s="37">
        <f t="shared" si="13"/>
        <v>0</v>
      </c>
      <c r="I100" s="4"/>
      <c r="J100" s="37">
        <f t="shared" si="14"/>
        <v>0</v>
      </c>
      <c r="K100" s="4"/>
      <c r="L100" s="37">
        <f t="shared" si="15"/>
        <v>0</v>
      </c>
    </row>
    <row r="101" spans="1:12" ht="11.1" customHeight="1">
      <c r="A101" s="82" t="s">
        <v>239</v>
      </c>
      <c r="B101" s="82" t="s">
        <v>240</v>
      </c>
      <c r="C101" s="14"/>
      <c r="D101" s="39" t="str">
        <f>IF(OR(ISBLANK(C101),C101=0)," ",C101/C$104*100)</f>
        <v xml:space="preserve"> </v>
      </c>
      <c r="E101" s="30"/>
      <c r="F101" s="31">
        <f t="shared" si="18"/>
        <v>0</v>
      </c>
      <c r="G101" s="30"/>
      <c r="H101" s="31">
        <f t="shared" si="13"/>
        <v>0</v>
      </c>
      <c r="I101" s="30"/>
      <c r="J101" s="31">
        <f t="shared" si="14"/>
        <v>0</v>
      </c>
      <c r="K101" s="30"/>
      <c r="L101" s="31">
        <f t="shared" si="15"/>
        <v>0</v>
      </c>
    </row>
    <row r="102" spans="1:12" ht="11.1" customHeight="1">
      <c r="A102" s="82" t="s">
        <v>241</v>
      </c>
      <c r="B102" s="82" t="s">
        <v>242</v>
      </c>
      <c r="C102" s="15">
        <f>'MG-90'!F102*'MG-90'!B$3</f>
        <v>0</v>
      </c>
      <c r="D102" s="33" t="str">
        <f>IF(OR(ISBLANK(C102),C102=0)," ",C102/C$178*100)</f>
        <v xml:space="preserve"> </v>
      </c>
      <c r="E102" s="4"/>
      <c r="F102" s="37">
        <f t="shared" si="18"/>
        <v>0</v>
      </c>
      <c r="G102" s="4"/>
      <c r="H102" s="37">
        <f t="shared" si="13"/>
        <v>0</v>
      </c>
      <c r="I102" s="4"/>
      <c r="J102" s="37">
        <f t="shared" si="14"/>
        <v>0</v>
      </c>
      <c r="K102" s="4"/>
      <c r="L102" s="37">
        <f t="shared" si="15"/>
        <v>0</v>
      </c>
    </row>
    <row r="103" spans="1:12" ht="11.1" customHeight="1">
      <c r="A103" s="82" t="s">
        <v>243</v>
      </c>
      <c r="B103" s="82" t="s">
        <v>244</v>
      </c>
      <c r="C103" s="14"/>
      <c r="D103" s="39" t="str">
        <f>IF(OR(ISBLANK(C103),C103=0)," ",C103/C$104*100)</f>
        <v xml:space="preserve"> </v>
      </c>
      <c r="E103" s="30"/>
      <c r="F103" s="31">
        <f t="shared" si="18"/>
        <v>0</v>
      </c>
      <c r="G103" s="30"/>
      <c r="H103" s="31">
        <f t="shared" si="13"/>
        <v>0</v>
      </c>
      <c r="I103" s="30"/>
      <c r="J103" s="31">
        <f t="shared" si="14"/>
        <v>0</v>
      </c>
      <c r="K103" s="30"/>
      <c r="L103" s="31">
        <f t="shared" si="15"/>
        <v>0</v>
      </c>
    </row>
    <row r="104" spans="1:12" ht="11.1" customHeight="1">
      <c r="A104" s="82" t="s">
        <v>245</v>
      </c>
      <c r="B104" s="82" t="s">
        <v>246</v>
      </c>
      <c r="C104" s="15">
        <f>'MG-90'!F104*'MG-90'!B$3</f>
        <v>0</v>
      </c>
      <c r="D104" s="33" t="str">
        <f t="shared" ref="D104:D119" si="19">IF(OR(ISBLANK(C104),C104=0)," ",C104/C$178*100)</f>
        <v xml:space="preserve"> </v>
      </c>
      <c r="E104" s="4"/>
      <c r="F104" s="37">
        <f t="shared" ref="F104:F119" si="20">E104</f>
        <v>0</v>
      </c>
      <c r="G104" s="4"/>
      <c r="H104" s="37">
        <f t="shared" si="13"/>
        <v>0</v>
      </c>
      <c r="I104" s="4"/>
      <c r="J104" s="37">
        <f t="shared" si="14"/>
        <v>0</v>
      </c>
      <c r="K104" s="4"/>
      <c r="L104" s="37">
        <f t="shared" si="15"/>
        <v>0</v>
      </c>
    </row>
    <row r="105" spans="1:12" ht="11.1" customHeight="1">
      <c r="A105" s="82" t="s">
        <v>247</v>
      </c>
      <c r="B105" s="82" t="s">
        <v>248</v>
      </c>
      <c r="C105" s="15">
        <f>'MG-90'!F105*'MG-90'!B$3</f>
        <v>0</v>
      </c>
      <c r="D105" s="33" t="str">
        <f t="shared" si="19"/>
        <v xml:space="preserve"> </v>
      </c>
      <c r="E105" s="4"/>
      <c r="F105" s="37">
        <f t="shared" si="20"/>
        <v>0</v>
      </c>
      <c r="G105" s="4"/>
      <c r="H105" s="37">
        <f t="shared" si="13"/>
        <v>0</v>
      </c>
      <c r="I105" s="4"/>
      <c r="J105" s="37">
        <f t="shared" si="14"/>
        <v>0</v>
      </c>
      <c r="K105" s="4"/>
      <c r="L105" s="37">
        <f t="shared" si="15"/>
        <v>0</v>
      </c>
    </row>
    <row r="106" spans="1:12" ht="11.1" customHeight="1">
      <c r="A106" s="82" t="s">
        <v>249</v>
      </c>
      <c r="B106" s="82" t="s">
        <v>250</v>
      </c>
      <c r="C106" s="15">
        <f>'MG-90'!F106*'MG-90'!B$3</f>
        <v>0</v>
      </c>
      <c r="D106" s="33" t="str">
        <f t="shared" si="19"/>
        <v xml:space="preserve"> </v>
      </c>
      <c r="E106" s="4"/>
      <c r="F106" s="37">
        <f t="shared" si="20"/>
        <v>0</v>
      </c>
      <c r="G106" s="4"/>
      <c r="H106" s="37">
        <f t="shared" si="13"/>
        <v>0</v>
      </c>
      <c r="I106" s="4"/>
      <c r="J106" s="37">
        <f t="shared" si="14"/>
        <v>0</v>
      </c>
      <c r="K106" s="4"/>
      <c r="L106" s="37">
        <f t="shared" si="15"/>
        <v>0</v>
      </c>
    </row>
    <row r="107" spans="1:12" ht="11.1" customHeight="1">
      <c r="A107" s="82" t="s">
        <v>251</v>
      </c>
      <c r="B107" s="82" t="s">
        <v>252</v>
      </c>
      <c r="C107" s="15">
        <f>'MG-90'!F107*'MG-90'!B$3</f>
        <v>0</v>
      </c>
      <c r="D107" s="33" t="str">
        <f t="shared" si="19"/>
        <v xml:space="preserve"> </v>
      </c>
      <c r="E107" s="4"/>
      <c r="F107" s="37">
        <f t="shared" si="20"/>
        <v>0</v>
      </c>
      <c r="G107" s="4"/>
      <c r="H107" s="37">
        <f t="shared" si="13"/>
        <v>0</v>
      </c>
      <c r="I107" s="4"/>
      <c r="J107" s="37">
        <f t="shared" si="14"/>
        <v>0</v>
      </c>
      <c r="K107" s="4"/>
      <c r="L107" s="37">
        <f t="shared" si="15"/>
        <v>0</v>
      </c>
    </row>
    <row r="108" spans="1:12" ht="11.1" customHeight="1">
      <c r="A108" s="82" t="s">
        <v>253</v>
      </c>
      <c r="B108" s="82" t="s">
        <v>254</v>
      </c>
      <c r="C108" s="15">
        <f>'MG-90'!F108*'MG-90'!B$3</f>
        <v>0</v>
      </c>
      <c r="D108" s="33" t="str">
        <f t="shared" si="19"/>
        <v xml:space="preserve"> </v>
      </c>
      <c r="E108" s="4"/>
      <c r="F108" s="37">
        <f t="shared" si="20"/>
        <v>0</v>
      </c>
      <c r="G108" s="4"/>
      <c r="H108" s="37">
        <f t="shared" si="13"/>
        <v>0</v>
      </c>
      <c r="I108" s="4"/>
      <c r="J108" s="37">
        <f t="shared" si="14"/>
        <v>0</v>
      </c>
      <c r="K108" s="4"/>
      <c r="L108" s="37">
        <f t="shared" si="15"/>
        <v>0</v>
      </c>
    </row>
    <row r="109" spans="1:12" ht="11.1" customHeight="1">
      <c r="A109" s="82" t="s">
        <v>255</v>
      </c>
      <c r="B109" s="82" t="s">
        <v>256</v>
      </c>
      <c r="C109" s="15">
        <f>'MG-90'!F109*'MG-90'!B$3</f>
        <v>0</v>
      </c>
      <c r="D109" s="33" t="str">
        <f t="shared" si="19"/>
        <v xml:space="preserve"> </v>
      </c>
      <c r="E109" s="4"/>
      <c r="F109" s="37">
        <f t="shared" si="20"/>
        <v>0</v>
      </c>
      <c r="G109" s="4"/>
      <c r="H109" s="37">
        <f t="shared" si="13"/>
        <v>0</v>
      </c>
      <c r="I109" s="4"/>
      <c r="J109" s="37">
        <f t="shared" si="14"/>
        <v>0</v>
      </c>
      <c r="K109" s="4"/>
      <c r="L109" s="37">
        <f t="shared" si="15"/>
        <v>0</v>
      </c>
    </row>
    <row r="110" spans="1:12" ht="11.1" customHeight="1">
      <c r="A110" s="82" t="s">
        <v>257</v>
      </c>
      <c r="B110" s="82" t="s">
        <v>258</v>
      </c>
      <c r="C110" s="15">
        <f>'MG-90'!F110*'MG-90'!B$3</f>
        <v>0</v>
      </c>
      <c r="D110" s="33" t="str">
        <f t="shared" si="19"/>
        <v xml:space="preserve"> </v>
      </c>
      <c r="E110" s="4"/>
      <c r="F110" s="37">
        <f t="shared" si="20"/>
        <v>0</v>
      </c>
      <c r="G110" s="4"/>
      <c r="H110" s="37">
        <f t="shared" si="13"/>
        <v>0</v>
      </c>
      <c r="I110" s="4"/>
      <c r="J110" s="37">
        <f t="shared" si="14"/>
        <v>0</v>
      </c>
      <c r="K110" s="4"/>
      <c r="L110" s="37">
        <f t="shared" si="15"/>
        <v>0</v>
      </c>
    </row>
    <row r="111" spans="1:12" ht="11.1" customHeight="1">
      <c r="A111" s="82" t="s">
        <v>259</v>
      </c>
      <c r="B111" s="82" t="s">
        <v>260</v>
      </c>
      <c r="C111" s="15">
        <f>'MG-90'!F111*'MG-90'!B$3</f>
        <v>0</v>
      </c>
      <c r="D111" s="33" t="str">
        <f t="shared" si="19"/>
        <v xml:space="preserve"> </v>
      </c>
      <c r="E111" s="4"/>
      <c r="F111" s="37">
        <f t="shared" si="20"/>
        <v>0</v>
      </c>
      <c r="G111" s="4"/>
      <c r="H111" s="37">
        <f t="shared" si="13"/>
        <v>0</v>
      </c>
      <c r="I111" s="4"/>
      <c r="J111" s="37">
        <f t="shared" si="14"/>
        <v>0</v>
      </c>
      <c r="K111" s="4"/>
      <c r="L111" s="37">
        <f t="shared" si="15"/>
        <v>0</v>
      </c>
    </row>
    <row r="112" spans="1:12" ht="11.1" customHeight="1">
      <c r="A112" s="82" t="s">
        <v>261</v>
      </c>
      <c r="B112" s="82" t="s">
        <v>262</v>
      </c>
      <c r="C112" s="15">
        <f>'MG-90'!F112*'MG-90'!B$3</f>
        <v>0</v>
      </c>
      <c r="D112" s="33" t="str">
        <f t="shared" si="19"/>
        <v xml:space="preserve"> </v>
      </c>
      <c r="E112" s="4"/>
      <c r="F112" s="37">
        <f t="shared" si="20"/>
        <v>0</v>
      </c>
      <c r="G112" s="4"/>
      <c r="H112" s="37">
        <f t="shared" si="13"/>
        <v>0</v>
      </c>
      <c r="I112" s="4"/>
      <c r="J112" s="37">
        <f t="shared" si="14"/>
        <v>0</v>
      </c>
      <c r="K112" s="4"/>
      <c r="L112" s="37">
        <f t="shared" si="15"/>
        <v>0</v>
      </c>
    </row>
    <row r="113" spans="1:12" ht="11.1" customHeight="1">
      <c r="A113" s="82" t="s">
        <v>263</v>
      </c>
      <c r="B113" s="82" t="s">
        <v>264</v>
      </c>
      <c r="C113" s="15">
        <f>'MG-90'!F113*'MG-90'!B$3</f>
        <v>0</v>
      </c>
      <c r="D113" s="33" t="str">
        <f t="shared" si="19"/>
        <v xml:space="preserve"> </v>
      </c>
      <c r="E113" s="4"/>
      <c r="F113" s="37">
        <f t="shared" si="20"/>
        <v>0</v>
      </c>
      <c r="G113" s="4"/>
      <c r="H113" s="37">
        <f t="shared" si="13"/>
        <v>0</v>
      </c>
      <c r="I113" s="4"/>
      <c r="J113" s="37">
        <f t="shared" si="14"/>
        <v>0</v>
      </c>
      <c r="K113" s="4"/>
      <c r="L113" s="37">
        <f t="shared" si="15"/>
        <v>0</v>
      </c>
    </row>
    <row r="114" spans="1:12" ht="11.1" customHeight="1">
      <c r="A114" s="82" t="s">
        <v>265</v>
      </c>
      <c r="B114" s="82" t="s">
        <v>266</v>
      </c>
      <c r="C114" s="15">
        <f>'MG-90'!F114*'MG-90'!B$3</f>
        <v>0</v>
      </c>
      <c r="D114" s="33" t="str">
        <f t="shared" si="19"/>
        <v xml:space="preserve"> </v>
      </c>
      <c r="E114" s="4"/>
      <c r="F114" s="37">
        <f t="shared" si="20"/>
        <v>0</v>
      </c>
      <c r="G114" s="4"/>
      <c r="H114" s="37">
        <f t="shared" si="13"/>
        <v>0</v>
      </c>
      <c r="I114" s="4"/>
      <c r="J114" s="37">
        <f t="shared" si="14"/>
        <v>0</v>
      </c>
      <c r="K114" s="4"/>
      <c r="L114" s="37">
        <f t="shared" si="15"/>
        <v>0</v>
      </c>
    </row>
    <row r="115" spans="1:12" ht="11.1" customHeight="1">
      <c r="A115" s="82" t="s">
        <v>267</v>
      </c>
      <c r="B115" s="82" t="s">
        <v>268</v>
      </c>
      <c r="C115" s="15">
        <f>'MG-90'!F115*'MG-90'!B$3</f>
        <v>0</v>
      </c>
      <c r="D115" s="33" t="str">
        <f t="shared" si="19"/>
        <v xml:space="preserve"> </v>
      </c>
      <c r="E115" s="4"/>
      <c r="F115" s="37">
        <f t="shared" si="20"/>
        <v>0</v>
      </c>
      <c r="G115" s="4"/>
      <c r="H115" s="37">
        <f t="shared" si="13"/>
        <v>0</v>
      </c>
      <c r="I115" s="4"/>
      <c r="J115" s="37">
        <f t="shared" si="14"/>
        <v>0</v>
      </c>
      <c r="K115" s="4"/>
      <c r="L115" s="37">
        <f t="shared" si="15"/>
        <v>0</v>
      </c>
    </row>
    <row r="116" spans="1:12" ht="11.1" customHeight="1">
      <c r="A116" s="82" t="s">
        <v>269</v>
      </c>
      <c r="B116" s="82" t="s">
        <v>270</v>
      </c>
      <c r="C116" s="15">
        <f>'MG-90'!F116*'MG-90'!B$3</f>
        <v>0</v>
      </c>
      <c r="D116" s="33" t="str">
        <f t="shared" si="19"/>
        <v xml:space="preserve"> </v>
      </c>
      <c r="E116" s="4"/>
      <c r="F116" s="37">
        <f t="shared" si="20"/>
        <v>0</v>
      </c>
      <c r="G116" s="4"/>
      <c r="H116" s="37">
        <f t="shared" si="13"/>
        <v>0</v>
      </c>
      <c r="I116" s="4"/>
      <c r="J116" s="37">
        <f t="shared" si="14"/>
        <v>0</v>
      </c>
      <c r="K116" s="4"/>
      <c r="L116" s="37">
        <f t="shared" si="15"/>
        <v>0</v>
      </c>
    </row>
    <row r="117" spans="1:12" ht="11.1" customHeight="1">
      <c r="A117" s="82" t="s">
        <v>271</v>
      </c>
      <c r="B117" s="82" t="s">
        <v>272</v>
      </c>
      <c r="C117" s="15">
        <f>'MG-90'!F117*'MG-90'!B$3</f>
        <v>0</v>
      </c>
      <c r="D117" s="33" t="str">
        <f t="shared" si="19"/>
        <v xml:space="preserve"> </v>
      </c>
      <c r="E117" s="4"/>
      <c r="F117" s="37">
        <f t="shared" si="20"/>
        <v>0</v>
      </c>
      <c r="G117" s="4"/>
      <c r="H117" s="37">
        <f t="shared" si="13"/>
        <v>0</v>
      </c>
      <c r="I117" s="4"/>
      <c r="J117" s="37">
        <f t="shared" si="14"/>
        <v>0</v>
      </c>
      <c r="K117" s="4"/>
      <c r="L117" s="37">
        <f t="shared" si="15"/>
        <v>0</v>
      </c>
    </row>
    <row r="118" spans="1:12" ht="11.1" customHeight="1">
      <c r="A118" s="82" t="s">
        <v>273</v>
      </c>
      <c r="B118" s="82" t="s">
        <v>274</v>
      </c>
      <c r="C118" s="15">
        <f>'MG-90'!F118*'MG-90'!B$3</f>
        <v>0</v>
      </c>
      <c r="D118" s="33" t="str">
        <f t="shared" si="19"/>
        <v xml:space="preserve"> </v>
      </c>
      <c r="E118" s="4"/>
      <c r="F118" s="37">
        <f t="shared" si="20"/>
        <v>0</v>
      </c>
      <c r="G118" s="4"/>
      <c r="H118" s="37">
        <f t="shared" si="13"/>
        <v>0</v>
      </c>
      <c r="I118" s="4"/>
      <c r="J118" s="37">
        <f t="shared" si="14"/>
        <v>0</v>
      </c>
      <c r="K118" s="4"/>
      <c r="L118" s="37">
        <f t="shared" si="15"/>
        <v>0</v>
      </c>
    </row>
    <row r="119" spans="1:12" ht="11.1" customHeight="1">
      <c r="A119" s="82" t="s">
        <v>275</v>
      </c>
      <c r="B119" s="82" t="s">
        <v>276</v>
      </c>
      <c r="C119" s="15">
        <f>'MG-90'!F119*'MG-90'!B$3</f>
        <v>0</v>
      </c>
      <c r="D119" s="33" t="str">
        <f t="shared" si="19"/>
        <v xml:space="preserve"> </v>
      </c>
      <c r="E119" s="4"/>
      <c r="F119" s="37">
        <f t="shared" si="20"/>
        <v>0</v>
      </c>
      <c r="G119" s="4"/>
      <c r="H119" s="37">
        <f t="shared" si="13"/>
        <v>0</v>
      </c>
      <c r="I119" s="4"/>
      <c r="J119" s="37">
        <f t="shared" si="14"/>
        <v>0</v>
      </c>
      <c r="K119" s="4"/>
      <c r="L119" s="37">
        <f t="shared" si="15"/>
        <v>0</v>
      </c>
    </row>
    <row r="120" spans="1:12" ht="11.1" customHeight="1">
      <c r="A120" s="82" t="s">
        <v>277</v>
      </c>
      <c r="B120" s="82" t="s">
        <v>278</v>
      </c>
      <c r="C120" s="14"/>
      <c r="D120" s="39" t="str">
        <f>IF(OR(ISBLANK(C120),C120=0)," ",C120/C$104*100)</f>
        <v xml:space="preserve"> </v>
      </c>
      <c r="E120" s="30"/>
      <c r="F120" s="31">
        <f t="shared" ref="F120:F151" si="21">E120</f>
        <v>0</v>
      </c>
      <c r="G120" s="30"/>
      <c r="H120" s="31">
        <f t="shared" si="13"/>
        <v>0</v>
      </c>
      <c r="I120" s="30"/>
      <c r="J120" s="31">
        <f t="shared" si="14"/>
        <v>0</v>
      </c>
      <c r="K120" s="30"/>
      <c r="L120" s="31">
        <f t="shared" si="15"/>
        <v>0</v>
      </c>
    </row>
    <row r="121" spans="1:12" ht="11.1" customHeight="1">
      <c r="A121" s="82" t="s">
        <v>279</v>
      </c>
      <c r="B121" s="82" t="s">
        <v>280</v>
      </c>
      <c r="C121" s="14"/>
      <c r="D121" s="39" t="str">
        <f>IF(OR(ISBLANK(C121),C121=0)," ",C121/C$104*100)</f>
        <v xml:space="preserve"> </v>
      </c>
      <c r="E121" s="30"/>
      <c r="F121" s="31">
        <f t="shared" si="21"/>
        <v>0</v>
      </c>
      <c r="G121" s="30"/>
      <c r="H121" s="31">
        <f t="shared" si="13"/>
        <v>0</v>
      </c>
      <c r="I121" s="30"/>
      <c r="J121" s="31">
        <f t="shared" si="14"/>
        <v>0</v>
      </c>
      <c r="K121" s="30"/>
      <c r="L121" s="31">
        <f t="shared" si="15"/>
        <v>0</v>
      </c>
    </row>
    <row r="122" spans="1:12" ht="11.1" customHeight="1">
      <c r="A122" s="82" t="s">
        <v>281</v>
      </c>
      <c r="B122" s="82" t="s">
        <v>282</v>
      </c>
      <c r="C122" s="15">
        <f>'MG-90'!F122*'MG-90'!B$3</f>
        <v>0</v>
      </c>
      <c r="D122" s="33" t="str">
        <f>IF(OR(ISBLANK(C122),C122=0)," ",C122/C$178*100)</f>
        <v xml:space="preserve"> </v>
      </c>
      <c r="E122" s="4"/>
      <c r="F122" s="37">
        <f t="shared" si="21"/>
        <v>0</v>
      </c>
      <c r="G122" s="4"/>
      <c r="H122" s="37">
        <f t="shared" si="13"/>
        <v>0</v>
      </c>
      <c r="I122" s="4"/>
      <c r="J122" s="37">
        <f t="shared" si="14"/>
        <v>0</v>
      </c>
      <c r="K122" s="4"/>
      <c r="L122" s="37">
        <f t="shared" si="15"/>
        <v>0</v>
      </c>
    </row>
    <row r="123" spans="1:12" ht="11.1" customHeight="1">
      <c r="A123" s="82" t="s">
        <v>283</v>
      </c>
      <c r="B123" s="82" t="s">
        <v>284</v>
      </c>
      <c r="C123" s="14"/>
      <c r="D123" s="39" t="str">
        <f>IF(OR(ISBLANK(C123),C123=0)," ",C123/C$104*100)</f>
        <v xml:space="preserve"> </v>
      </c>
      <c r="E123" s="30"/>
      <c r="F123" s="31">
        <f t="shared" si="21"/>
        <v>0</v>
      </c>
      <c r="G123" s="30"/>
      <c r="H123" s="31">
        <f t="shared" si="13"/>
        <v>0</v>
      </c>
      <c r="I123" s="30"/>
      <c r="J123" s="31">
        <f t="shared" si="14"/>
        <v>0</v>
      </c>
      <c r="K123" s="30"/>
      <c r="L123" s="31">
        <f t="shared" si="15"/>
        <v>0</v>
      </c>
    </row>
    <row r="124" spans="1:12" ht="11.1" customHeight="1">
      <c r="A124" s="82" t="s">
        <v>285</v>
      </c>
      <c r="B124" s="82" t="s">
        <v>286</v>
      </c>
      <c r="C124" s="14"/>
      <c r="D124" s="39" t="str">
        <f>IF(OR(ISBLANK(C124),C124=0)," ",C124/C$104*100)</f>
        <v xml:space="preserve"> </v>
      </c>
      <c r="E124" s="30"/>
      <c r="F124" s="31">
        <f t="shared" si="21"/>
        <v>0</v>
      </c>
      <c r="G124" s="30"/>
      <c r="H124" s="31">
        <f t="shared" si="13"/>
        <v>0</v>
      </c>
      <c r="I124" s="30"/>
      <c r="J124" s="31">
        <f t="shared" si="14"/>
        <v>0</v>
      </c>
      <c r="K124" s="30"/>
      <c r="L124" s="31">
        <f t="shared" si="15"/>
        <v>0</v>
      </c>
    </row>
    <row r="125" spans="1:12" ht="11.1" customHeight="1">
      <c r="A125" s="82" t="s">
        <v>287</v>
      </c>
      <c r="B125" s="82" t="s">
        <v>288</v>
      </c>
      <c r="C125" s="15">
        <f>'MG-90'!F125*'MG-90'!B$3</f>
        <v>0</v>
      </c>
      <c r="D125" s="33" t="str">
        <f>IF(OR(ISBLANK(C125),C125=0)," ",C125/C$178*100)</f>
        <v xml:space="preserve"> </v>
      </c>
      <c r="E125" s="4"/>
      <c r="F125" s="37">
        <f t="shared" si="21"/>
        <v>0</v>
      </c>
      <c r="G125" s="4"/>
      <c r="H125" s="37">
        <f t="shared" si="13"/>
        <v>0</v>
      </c>
      <c r="I125" s="4"/>
      <c r="J125" s="37">
        <f t="shared" si="14"/>
        <v>0</v>
      </c>
      <c r="K125" s="4"/>
      <c r="L125" s="37">
        <f t="shared" si="15"/>
        <v>0</v>
      </c>
    </row>
    <row r="126" spans="1:12" ht="11.1" customHeight="1">
      <c r="A126" s="82" t="s">
        <v>289</v>
      </c>
      <c r="B126" s="82" t="s">
        <v>290</v>
      </c>
      <c r="C126" s="15">
        <f>'MG-90'!F126*'MG-90'!B$3</f>
        <v>0</v>
      </c>
      <c r="D126" s="33" t="str">
        <f>IF(OR(ISBLANK(C126),C126=0)," ",C126/C$178*100)</f>
        <v xml:space="preserve"> </v>
      </c>
      <c r="E126" s="4"/>
      <c r="F126" s="37">
        <f t="shared" si="21"/>
        <v>0</v>
      </c>
      <c r="G126" s="4"/>
      <c r="H126" s="37">
        <f t="shared" si="13"/>
        <v>0</v>
      </c>
      <c r="I126" s="4"/>
      <c r="J126" s="37">
        <f t="shared" si="14"/>
        <v>0</v>
      </c>
      <c r="K126" s="4"/>
      <c r="L126" s="37">
        <f t="shared" si="15"/>
        <v>0</v>
      </c>
    </row>
    <row r="127" spans="1:12" ht="11.1" customHeight="1">
      <c r="A127" s="82" t="s">
        <v>291</v>
      </c>
      <c r="B127" s="82" t="s">
        <v>292</v>
      </c>
      <c r="C127" s="15">
        <f>'MG-90'!F127*'MG-90'!B$3</f>
        <v>0</v>
      </c>
      <c r="D127" s="33" t="str">
        <f>IF(OR(ISBLANK(C127),C127=0)," ",C127/C$178*100)</f>
        <v xml:space="preserve"> </v>
      </c>
      <c r="E127" s="4"/>
      <c r="F127" s="37">
        <f t="shared" si="21"/>
        <v>0</v>
      </c>
      <c r="G127" s="4"/>
      <c r="H127" s="37">
        <f t="shared" si="13"/>
        <v>0</v>
      </c>
      <c r="I127" s="4"/>
      <c r="J127" s="37">
        <f t="shared" si="14"/>
        <v>0</v>
      </c>
      <c r="K127" s="4"/>
      <c r="L127" s="37">
        <f t="shared" si="15"/>
        <v>0</v>
      </c>
    </row>
    <row r="128" spans="1:12" ht="11.1" customHeight="1">
      <c r="A128" s="82" t="s">
        <v>293</v>
      </c>
      <c r="B128" s="82" t="s">
        <v>294</v>
      </c>
      <c r="C128" s="15">
        <f>'MG-90'!F128*'MG-90'!B$3</f>
        <v>0</v>
      </c>
      <c r="D128" s="33" t="str">
        <f>IF(OR(ISBLANK(C128),C128=0)," ",C128/C$178*100)</f>
        <v xml:space="preserve"> </v>
      </c>
      <c r="E128" s="4"/>
      <c r="F128" s="37">
        <f t="shared" si="21"/>
        <v>0</v>
      </c>
      <c r="G128" s="4"/>
      <c r="H128" s="37">
        <f t="shared" si="13"/>
        <v>0</v>
      </c>
      <c r="I128" s="4"/>
      <c r="J128" s="37">
        <f t="shared" si="14"/>
        <v>0</v>
      </c>
      <c r="K128" s="4"/>
      <c r="L128" s="37">
        <f t="shared" si="15"/>
        <v>0</v>
      </c>
    </row>
    <row r="129" spans="1:12" ht="11.1" customHeight="1">
      <c r="A129" s="82" t="s">
        <v>295</v>
      </c>
      <c r="B129" s="82" t="s">
        <v>296</v>
      </c>
      <c r="C129" s="15">
        <f>'MG-90'!F129*'MG-90'!B$3</f>
        <v>0</v>
      </c>
      <c r="D129" s="33" t="str">
        <f>IF(OR(ISBLANK(C129),C129=0)," ",C129/C$178*100)</f>
        <v xml:space="preserve"> </v>
      </c>
      <c r="E129" s="4"/>
      <c r="F129" s="37">
        <f t="shared" si="21"/>
        <v>0</v>
      </c>
      <c r="G129" s="4"/>
      <c r="H129" s="37">
        <f t="shared" si="13"/>
        <v>0</v>
      </c>
      <c r="I129" s="4"/>
      <c r="J129" s="37">
        <f t="shared" si="14"/>
        <v>0</v>
      </c>
      <c r="K129" s="4"/>
      <c r="L129" s="37">
        <f t="shared" si="15"/>
        <v>0</v>
      </c>
    </row>
    <row r="130" spans="1:12" ht="11.1" customHeight="1">
      <c r="A130" s="82" t="s">
        <v>297</v>
      </c>
      <c r="B130" s="82" t="s">
        <v>298</v>
      </c>
      <c r="C130" s="14"/>
      <c r="D130" s="39" t="str">
        <f>IF(OR(ISBLANK(C130),C130=0)," ",C130/C$104*100)</f>
        <v xml:space="preserve"> </v>
      </c>
      <c r="E130" s="30"/>
      <c r="F130" s="31">
        <f t="shared" si="21"/>
        <v>0</v>
      </c>
      <c r="G130" s="30"/>
      <c r="H130" s="31">
        <f t="shared" si="13"/>
        <v>0</v>
      </c>
      <c r="I130" s="30"/>
      <c r="J130" s="31">
        <f t="shared" si="14"/>
        <v>0</v>
      </c>
      <c r="K130" s="30"/>
      <c r="L130" s="31">
        <f t="shared" si="15"/>
        <v>0</v>
      </c>
    </row>
    <row r="131" spans="1:12" ht="11.1" customHeight="1">
      <c r="A131" s="82" t="s">
        <v>299</v>
      </c>
      <c r="B131" s="82" t="s">
        <v>300</v>
      </c>
      <c r="C131" s="15">
        <f>'MG-90'!F131*'MG-90'!B$3</f>
        <v>0</v>
      </c>
      <c r="D131" s="33" t="str">
        <f>IF(OR(ISBLANK(C131),C131=0)," ",C131/C$178*100)</f>
        <v xml:space="preserve"> </v>
      </c>
      <c r="E131" s="4"/>
      <c r="F131" s="37">
        <f t="shared" si="21"/>
        <v>0</v>
      </c>
      <c r="G131" s="4"/>
      <c r="H131" s="37">
        <f t="shared" si="13"/>
        <v>0</v>
      </c>
      <c r="I131" s="4"/>
      <c r="J131" s="37">
        <f t="shared" si="14"/>
        <v>0</v>
      </c>
      <c r="K131" s="4"/>
      <c r="L131" s="37">
        <f t="shared" si="15"/>
        <v>0</v>
      </c>
    </row>
    <row r="132" spans="1:12" ht="11.1" customHeight="1">
      <c r="A132" s="82" t="s">
        <v>301</v>
      </c>
      <c r="B132" s="82" t="s">
        <v>302</v>
      </c>
      <c r="C132" s="14"/>
      <c r="D132" s="39" t="str">
        <f>IF(OR(ISBLANK(C132),C132=0)," ",C132/C$104*100)</f>
        <v xml:space="preserve"> </v>
      </c>
      <c r="E132" s="30"/>
      <c r="F132" s="31">
        <f t="shared" si="21"/>
        <v>0</v>
      </c>
      <c r="G132" s="30"/>
      <c r="H132" s="31">
        <f t="shared" si="13"/>
        <v>0</v>
      </c>
      <c r="I132" s="30"/>
      <c r="J132" s="31">
        <f t="shared" si="14"/>
        <v>0</v>
      </c>
      <c r="K132" s="30"/>
      <c r="L132" s="31">
        <f t="shared" si="15"/>
        <v>0</v>
      </c>
    </row>
    <row r="133" spans="1:12" ht="11.1" customHeight="1">
      <c r="A133" s="82" t="s">
        <v>303</v>
      </c>
      <c r="B133" s="82" t="s">
        <v>304</v>
      </c>
      <c r="C133" s="14"/>
      <c r="D133" s="39" t="str">
        <f>IF(OR(ISBLANK(C133),C133=0)," ",C133/C$104*100)</f>
        <v xml:space="preserve"> </v>
      </c>
      <c r="E133" s="30"/>
      <c r="F133" s="31">
        <f t="shared" si="21"/>
        <v>0</v>
      </c>
      <c r="G133" s="30"/>
      <c r="H133" s="31">
        <f t="shared" si="13"/>
        <v>0</v>
      </c>
      <c r="I133" s="30"/>
      <c r="J133" s="31">
        <f t="shared" si="14"/>
        <v>0</v>
      </c>
      <c r="K133" s="30"/>
      <c r="L133" s="31">
        <f t="shared" si="15"/>
        <v>0</v>
      </c>
    </row>
    <row r="134" spans="1:12" ht="11.1" customHeight="1">
      <c r="A134" s="82" t="s">
        <v>305</v>
      </c>
      <c r="B134" s="82" t="s">
        <v>306</v>
      </c>
      <c r="C134" s="15">
        <f>'MG-90'!F134*'MG-90'!B$3</f>
        <v>0</v>
      </c>
      <c r="D134" s="33" t="str">
        <f>IF(OR(ISBLANK(C134),C134=0)," ",C134/C$178*100)</f>
        <v xml:space="preserve"> </v>
      </c>
      <c r="E134" s="4"/>
      <c r="F134" s="37">
        <f t="shared" si="21"/>
        <v>0</v>
      </c>
      <c r="G134" s="4"/>
      <c r="H134" s="37">
        <f t="shared" si="13"/>
        <v>0</v>
      </c>
      <c r="I134" s="4"/>
      <c r="J134" s="37">
        <f t="shared" si="14"/>
        <v>0</v>
      </c>
      <c r="K134" s="4"/>
      <c r="L134" s="37">
        <f t="shared" si="15"/>
        <v>0</v>
      </c>
    </row>
    <row r="135" spans="1:12" ht="11.1" customHeight="1">
      <c r="A135" s="82" t="s">
        <v>307</v>
      </c>
      <c r="B135" s="82" t="s">
        <v>308</v>
      </c>
      <c r="C135" s="15">
        <f>'MG-90'!F135*'MG-90'!B$3</f>
        <v>0</v>
      </c>
      <c r="D135" s="33" t="str">
        <f>IF(OR(ISBLANK(C135),C135=0)," ",C135/C$178*100)</f>
        <v xml:space="preserve"> </v>
      </c>
      <c r="E135" s="4"/>
      <c r="F135" s="37">
        <f t="shared" si="21"/>
        <v>0</v>
      </c>
      <c r="G135" s="4"/>
      <c r="H135" s="37">
        <f t="shared" si="13"/>
        <v>0</v>
      </c>
      <c r="I135" s="4"/>
      <c r="J135" s="37">
        <f t="shared" si="14"/>
        <v>0</v>
      </c>
      <c r="K135" s="4"/>
      <c r="L135" s="37">
        <f t="shared" si="15"/>
        <v>0</v>
      </c>
    </row>
    <row r="136" spans="1:12" ht="11.1" customHeight="1">
      <c r="A136" s="82" t="s">
        <v>309</v>
      </c>
      <c r="B136" s="82" t="s">
        <v>310</v>
      </c>
      <c r="C136" s="15">
        <f>'MG-90'!F136*'MG-90'!B$3</f>
        <v>0</v>
      </c>
      <c r="D136" s="33" t="str">
        <f>IF(OR(ISBLANK(C136),C136=0)," ",C136/C$178*100)</f>
        <v xml:space="preserve"> </v>
      </c>
      <c r="E136" s="4"/>
      <c r="F136" s="37">
        <f t="shared" si="21"/>
        <v>0</v>
      </c>
      <c r="G136" s="4"/>
      <c r="H136" s="37">
        <f>F136+G136</f>
        <v>0</v>
      </c>
      <c r="I136" s="4"/>
      <c r="J136" s="37">
        <f>H136+I136</f>
        <v>0</v>
      </c>
      <c r="K136" s="4"/>
      <c r="L136" s="37">
        <f>J136+K136</f>
        <v>0</v>
      </c>
    </row>
    <row r="137" spans="1:12" ht="11.1" customHeight="1">
      <c r="A137" s="82" t="s">
        <v>311</v>
      </c>
      <c r="B137" s="82" t="s">
        <v>312</v>
      </c>
      <c r="C137" s="15">
        <f>'MG-90'!F137*'MG-90'!B$3</f>
        <v>0</v>
      </c>
      <c r="D137" s="33" t="str">
        <f>IF(OR(ISBLANK(C137),C137=0)," ",C137/C$178*100)</f>
        <v xml:space="preserve"> </v>
      </c>
      <c r="E137" s="4"/>
      <c r="F137" s="37">
        <f t="shared" si="21"/>
        <v>0</v>
      </c>
      <c r="G137" s="4"/>
      <c r="H137" s="37">
        <f>F137+G137</f>
        <v>0</v>
      </c>
      <c r="I137" s="4"/>
      <c r="J137" s="37">
        <f>H137+I137</f>
        <v>0</v>
      </c>
      <c r="K137" s="4"/>
      <c r="L137" s="37">
        <f>J137+K137</f>
        <v>0</v>
      </c>
    </row>
    <row r="138" spans="1:12" ht="11.1" customHeight="1">
      <c r="A138" s="82" t="s">
        <v>313</v>
      </c>
      <c r="B138" s="82" t="s">
        <v>314</v>
      </c>
      <c r="C138" s="14"/>
      <c r="D138" s="39" t="str">
        <f>IF(OR(ISBLANK(C138),C138=0)," ",C138/C$104*100)</f>
        <v xml:space="preserve"> </v>
      </c>
      <c r="E138" s="30"/>
      <c r="F138" s="31">
        <f t="shared" si="21"/>
        <v>0</v>
      </c>
      <c r="G138" s="30"/>
      <c r="H138" s="31">
        <f t="shared" ref="H138:H177" si="22">F138+G138</f>
        <v>0</v>
      </c>
      <c r="I138" s="30"/>
      <c r="J138" s="31">
        <f t="shared" ref="J138:J177" si="23">H138+I138</f>
        <v>0</v>
      </c>
      <c r="K138" s="30"/>
      <c r="L138" s="31">
        <f t="shared" ref="L138:L177" si="24">J138+K138</f>
        <v>0</v>
      </c>
    </row>
    <row r="139" spans="1:12" ht="11.1" customHeight="1">
      <c r="A139" s="82" t="s">
        <v>315</v>
      </c>
      <c r="B139" s="82" t="s">
        <v>306</v>
      </c>
      <c r="C139" s="15">
        <f>'MG-90'!F139*'MG-90'!B$3</f>
        <v>0</v>
      </c>
      <c r="D139" s="33" t="str">
        <f>IF(OR(ISBLANK(C139),C139=0)," ",C139/C$178*100)</f>
        <v xml:space="preserve"> </v>
      </c>
      <c r="E139" s="4"/>
      <c r="F139" s="37">
        <f t="shared" si="21"/>
        <v>0</v>
      </c>
      <c r="G139" s="4"/>
      <c r="H139" s="37">
        <f t="shared" si="22"/>
        <v>0</v>
      </c>
      <c r="I139" s="4"/>
      <c r="J139" s="37">
        <f t="shared" si="23"/>
        <v>0</v>
      </c>
      <c r="K139" s="4"/>
      <c r="L139" s="37">
        <f t="shared" si="24"/>
        <v>0</v>
      </c>
    </row>
    <row r="140" spans="1:12" ht="11.1" customHeight="1">
      <c r="A140" s="82" t="s">
        <v>316</v>
      </c>
      <c r="B140" s="82" t="s">
        <v>308</v>
      </c>
      <c r="C140" s="15">
        <f>'MG-90'!F140*'MG-90'!B$3</f>
        <v>0</v>
      </c>
      <c r="D140" s="33" t="str">
        <f>IF(OR(ISBLANK(C140),C140=0)," ",C140/C$178*100)</f>
        <v xml:space="preserve"> </v>
      </c>
      <c r="E140" s="4"/>
      <c r="F140" s="37">
        <f t="shared" si="21"/>
        <v>0</v>
      </c>
      <c r="G140" s="4"/>
      <c r="H140" s="37">
        <f t="shared" si="22"/>
        <v>0</v>
      </c>
      <c r="I140" s="4"/>
      <c r="J140" s="37">
        <f t="shared" si="23"/>
        <v>0</v>
      </c>
      <c r="K140" s="4"/>
      <c r="L140" s="37">
        <f t="shared" si="24"/>
        <v>0</v>
      </c>
    </row>
    <row r="141" spans="1:12" ht="11.1" customHeight="1">
      <c r="A141" s="82" t="s">
        <v>317</v>
      </c>
      <c r="B141" s="82" t="s">
        <v>310</v>
      </c>
      <c r="C141" s="15">
        <f>'MG-90'!F141*'MG-90'!B$3</f>
        <v>0</v>
      </c>
      <c r="D141" s="33" t="str">
        <f>IF(OR(ISBLANK(C141),C141=0)," ",C141/C$178*100)</f>
        <v xml:space="preserve"> </v>
      </c>
      <c r="E141" s="4"/>
      <c r="F141" s="37">
        <f t="shared" si="21"/>
        <v>0</v>
      </c>
      <c r="G141" s="4"/>
      <c r="H141" s="37">
        <f t="shared" si="22"/>
        <v>0</v>
      </c>
      <c r="I141" s="4"/>
      <c r="J141" s="37">
        <f t="shared" si="23"/>
        <v>0</v>
      </c>
      <c r="K141" s="4"/>
      <c r="L141" s="37">
        <f t="shared" si="24"/>
        <v>0</v>
      </c>
    </row>
    <row r="142" spans="1:12" ht="11.1" customHeight="1">
      <c r="A142" s="82" t="s">
        <v>318</v>
      </c>
      <c r="B142" s="82" t="s">
        <v>312</v>
      </c>
      <c r="C142" s="15">
        <f>'MG-90'!F142*'MG-90'!B$3</f>
        <v>0</v>
      </c>
      <c r="D142" s="33" t="str">
        <f>IF(OR(ISBLANK(C142),C142=0)," ",C142/C$178*100)</f>
        <v xml:space="preserve"> </v>
      </c>
      <c r="E142" s="4"/>
      <c r="F142" s="37">
        <f t="shared" si="21"/>
        <v>0</v>
      </c>
      <c r="G142" s="4"/>
      <c r="H142" s="37">
        <f t="shared" si="22"/>
        <v>0</v>
      </c>
      <c r="I142" s="4"/>
      <c r="J142" s="37">
        <f t="shared" si="23"/>
        <v>0</v>
      </c>
      <c r="K142" s="4"/>
      <c r="L142" s="37">
        <f t="shared" si="24"/>
        <v>0</v>
      </c>
    </row>
    <row r="143" spans="1:12" ht="11.1" customHeight="1">
      <c r="A143" s="82" t="s">
        <v>319</v>
      </c>
      <c r="B143" s="82" t="s">
        <v>320</v>
      </c>
      <c r="C143" s="15">
        <f>'MG-90'!F143*'MG-90'!B$3</f>
        <v>0</v>
      </c>
      <c r="D143" s="33" t="str">
        <f>IF(OR(ISBLANK(C143),C143=0)," ",C143/C$178*100)</f>
        <v xml:space="preserve"> </v>
      </c>
      <c r="E143" s="4"/>
      <c r="F143" s="37">
        <f t="shared" si="21"/>
        <v>0</v>
      </c>
      <c r="G143" s="4"/>
      <c r="H143" s="37">
        <f t="shared" si="22"/>
        <v>0</v>
      </c>
      <c r="I143" s="4"/>
      <c r="J143" s="37">
        <f t="shared" si="23"/>
        <v>0</v>
      </c>
      <c r="K143" s="4"/>
      <c r="L143" s="37">
        <f t="shared" si="24"/>
        <v>0</v>
      </c>
    </row>
    <row r="144" spans="1:12" ht="11.1" customHeight="1">
      <c r="A144" s="82" t="s">
        <v>321</v>
      </c>
      <c r="B144" s="82" t="s">
        <v>322</v>
      </c>
      <c r="C144" s="14"/>
      <c r="D144" s="39" t="str">
        <f>IF(OR(ISBLANK(C144),C144=0)," ",C144/C$104*100)</f>
        <v xml:space="preserve"> </v>
      </c>
      <c r="E144" s="30"/>
      <c r="F144" s="31">
        <f t="shared" si="21"/>
        <v>0</v>
      </c>
      <c r="G144" s="30"/>
      <c r="H144" s="31">
        <f t="shared" si="22"/>
        <v>0</v>
      </c>
      <c r="I144" s="30"/>
      <c r="J144" s="31">
        <f t="shared" si="23"/>
        <v>0</v>
      </c>
      <c r="K144" s="30"/>
      <c r="L144" s="31">
        <f t="shared" si="24"/>
        <v>0</v>
      </c>
    </row>
    <row r="145" spans="1:12" ht="11.1" customHeight="1">
      <c r="A145" s="82" t="s">
        <v>323</v>
      </c>
      <c r="B145" s="82" t="s">
        <v>324</v>
      </c>
      <c r="C145" s="15">
        <f>'MG-90'!F145*'MG-90'!B$3</f>
        <v>0</v>
      </c>
      <c r="D145" s="33" t="str">
        <f>IF(OR(ISBLANK(C145),C145=0)," ",C145/C$178*100)</f>
        <v xml:space="preserve"> </v>
      </c>
      <c r="E145" s="4"/>
      <c r="F145" s="37">
        <f t="shared" si="21"/>
        <v>0</v>
      </c>
      <c r="G145" s="4"/>
      <c r="H145" s="37">
        <f t="shared" si="22"/>
        <v>0</v>
      </c>
      <c r="I145" s="4"/>
      <c r="J145" s="37">
        <f t="shared" si="23"/>
        <v>0</v>
      </c>
      <c r="K145" s="4"/>
      <c r="L145" s="37">
        <f t="shared" si="24"/>
        <v>0</v>
      </c>
    </row>
    <row r="146" spans="1:12" ht="11.1" customHeight="1">
      <c r="A146" s="82" t="s">
        <v>325</v>
      </c>
      <c r="B146" s="82" t="s">
        <v>326</v>
      </c>
      <c r="C146" s="14"/>
      <c r="D146" s="39" t="str">
        <f>IF(OR(ISBLANK(C146),C146=0)," ",C146/C$104*100)</f>
        <v xml:space="preserve"> </v>
      </c>
      <c r="E146" s="30"/>
      <c r="F146" s="31">
        <f t="shared" si="21"/>
        <v>0</v>
      </c>
      <c r="G146" s="30"/>
      <c r="H146" s="31">
        <f t="shared" si="22"/>
        <v>0</v>
      </c>
      <c r="I146" s="30"/>
      <c r="J146" s="31">
        <f t="shared" si="23"/>
        <v>0</v>
      </c>
      <c r="K146" s="30"/>
      <c r="L146" s="31">
        <f t="shared" si="24"/>
        <v>0</v>
      </c>
    </row>
    <row r="147" spans="1:12" ht="11.1" customHeight="1">
      <c r="A147" s="82" t="s">
        <v>327</v>
      </c>
      <c r="B147" s="82" t="s">
        <v>328</v>
      </c>
      <c r="C147" s="14"/>
      <c r="D147" s="39" t="str">
        <f>IF(OR(ISBLANK(C147),C147=0)," ",C147/C$104*100)</f>
        <v xml:space="preserve"> </v>
      </c>
      <c r="E147" s="30"/>
      <c r="F147" s="31">
        <f t="shared" si="21"/>
        <v>0</v>
      </c>
      <c r="G147" s="30"/>
      <c r="H147" s="31">
        <f t="shared" si="22"/>
        <v>0</v>
      </c>
      <c r="I147" s="30"/>
      <c r="J147" s="31">
        <f t="shared" si="23"/>
        <v>0</v>
      </c>
      <c r="K147" s="30"/>
      <c r="L147" s="31">
        <f t="shared" si="24"/>
        <v>0</v>
      </c>
    </row>
    <row r="148" spans="1:12" ht="11.1" customHeight="1">
      <c r="A148" s="82" t="s">
        <v>329</v>
      </c>
      <c r="B148" s="82" t="s">
        <v>330</v>
      </c>
      <c r="C148" s="15">
        <f>'MG-90'!F148*'MG-90'!B$3</f>
        <v>0</v>
      </c>
      <c r="D148" s="33" t="str">
        <f>IF(OR(ISBLANK(C148),C148=0)," ",C148/C$178*100)</f>
        <v xml:space="preserve"> </v>
      </c>
      <c r="E148" s="4"/>
      <c r="F148" s="37">
        <f t="shared" si="21"/>
        <v>0</v>
      </c>
      <c r="G148" s="4"/>
      <c r="H148" s="37">
        <f t="shared" si="22"/>
        <v>0</v>
      </c>
      <c r="I148" s="4"/>
      <c r="J148" s="37">
        <f t="shared" si="23"/>
        <v>0</v>
      </c>
      <c r="K148" s="4"/>
      <c r="L148" s="37">
        <f t="shared" si="24"/>
        <v>0</v>
      </c>
    </row>
    <row r="149" spans="1:12" ht="11.1" customHeight="1">
      <c r="A149" s="82" t="s">
        <v>331</v>
      </c>
      <c r="B149" s="82" t="s">
        <v>332</v>
      </c>
      <c r="C149" s="14"/>
      <c r="D149" s="39" t="str">
        <f>IF(OR(ISBLANK(C149),C149=0)," ",C149/C$104*100)</f>
        <v xml:space="preserve"> </v>
      </c>
      <c r="E149" s="30"/>
      <c r="F149" s="31">
        <f t="shared" si="21"/>
        <v>0</v>
      </c>
      <c r="G149" s="30"/>
      <c r="H149" s="31">
        <f t="shared" si="22"/>
        <v>0</v>
      </c>
      <c r="I149" s="30"/>
      <c r="J149" s="31">
        <f t="shared" si="23"/>
        <v>0</v>
      </c>
      <c r="K149" s="30"/>
      <c r="L149" s="31">
        <f t="shared" si="24"/>
        <v>0</v>
      </c>
    </row>
    <row r="150" spans="1:12" ht="11.1" customHeight="1">
      <c r="A150" s="82" t="s">
        <v>333</v>
      </c>
      <c r="B150" s="82" t="s">
        <v>334</v>
      </c>
      <c r="C150" s="15">
        <f>'MG-90'!F150*'MG-90'!B$3</f>
        <v>0</v>
      </c>
      <c r="D150" s="33" t="str">
        <f>IF(OR(ISBLANK(C150),C150=0)," ",C150/C$178*100)</f>
        <v xml:space="preserve"> </v>
      </c>
      <c r="E150" s="4"/>
      <c r="F150" s="37">
        <f t="shared" si="21"/>
        <v>0</v>
      </c>
      <c r="G150" s="4"/>
      <c r="H150" s="37">
        <f t="shared" si="22"/>
        <v>0</v>
      </c>
      <c r="I150" s="4"/>
      <c r="J150" s="37">
        <f t="shared" si="23"/>
        <v>0</v>
      </c>
      <c r="K150" s="4"/>
      <c r="L150" s="37">
        <f t="shared" si="24"/>
        <v>0</v>
      </c>
    </row>
    <row r="151" spans="1:12" ht="11.1" customHeight="1">
      <c r="A151" s="82" t="s">
        <v>335</v>
      </c>
      <c r="B151" s="82" t="s">
        <v>336</v>
      </c>
      <c r="C151" s="14"/>
      <c r="D151" s="39" t="str">
        <f>IF(OR(ISBLANK(C151),C151=0)," ",C151/C$104*100)</f>
        <v xml:space="preserve"> </v>
      </c>
      <c r="E151" s="30"/>
      <c r="F151" s="31">
        <f t="shared" si="21"/>
        <v>0</v>
      </c>
      <c r="G151" s="30"/>
      <c r="H151" s="31">
        <f t="shared" si="22"/>
        <v>0</v>
      </c>
      <c r="I151" s="30"/>
      <c r="J151" s="31">
        <f t="shared" si="23"/>
        <v>0</v>
      </c>
      <c r="K151" s="30"/>
      <c r="L151" s="31">
        <f t="shared" si="24"/>
        <v>0</v>
      </c>
    </row>
    <row r="152" spans="1:12" ht="11.1" customHeight="1">
      <c r="A152" s="82" t="s">
        <v>337</v>
      </c>
      <c r="B152" s="82" t="s">
        <v>338</v>
      </c>
      <c r="C152" s="15">
        <f>'MG-90'!F152*'MG-90'!B$3</f>
        <v>0</v>
      </c>
      <c r="D152" s="33" t="str">
        <f>IF(OR(ISBLANK(C152),C152=0)," ",C152/C$178*100)</f>
        <v xml:space="preserve"> </v>
      </c>
      <c r="E152" s="4"/>
      <c r="F152" s="37">
        <f t="shared" ref="F152:F178" si="25">E152</f>
        <v>0</v>
      </c>
      <c r="G152" s="4"/>
      <c r="H152" s="37">
        <f t="shared" si="22"/>
        <v>0</v>
      </c>
      <c r="I152" s="4"/>
      <c r="J152" s="37">
        <f t="shared" si="23"/>
        <v>0</v>
      </c>
      <c r="K152" s="4"/>
      <c r="L152" s="37">
        <f t="shared" si="24"/>
        <v>0</v>
      </c>
    </row>
    <row r="153" spans="1:12" ht="11.1" customHeight="1">
      <c r="A153" s="82" t="s">
        <v>339</v>
      </c>
      <c r="B153" s="82" t="s">
        <v>340</v>
      </c>
      <c r="C153" s="14"/>
      <c r="D153" s="39" t="str">
        <f>IF(OR(ISBLANK(C153),C153=0)," ",C153/C$104*100)</f>
        <v xml:space="preserve"> </v>
      </c>
      <c r="E153" s="30"/>
      <c r="F153" s="31">
        <f t="shared" si="25"/>
        <v>0</v>
      </c>
      <c r="G153" s="30"/>
      <c r="H153" s="31">
        <f t="shared" si="22"/>
        <v>0</v>
      </c>
      <c r="I153" s="30"/>
      <c r="J153" s="31">
        <f t="shared" si="23"/>
        <v>0</v>
      </c>
      <c r="K153" s="30"/>
      <c r="L153" s="31">
        <f t="shared" si="24"/>
        <v>0</v>
      </c>
    </row>
    <row r="154" spans="1:12" ht="11.1" customHeight="1">
      <c r="A154" s="82" t="s">
        <v>341</v>
      </c>
      <c r="B154" s="82" t="s">
        <v>342</v>
      </c>
      <c r="C154" s="15">
        <f>'MG-90'!F154*'MG-90'!B$3</f>
        <v>0</v>
      </c>
      <c r="D154" s="33" t="str">
        <f>IF(OR(ISBLANK(C154),C154=0)," ",C154/C$178*100)</f>
        <v xml:space="preserve"> </v>
      </c>
      <c r="E154" s="4"/>
      <c r="F154" s="37">
        <f t="shared" si="25"/>
        <v>0</v>
      </c>
      <c r="G154" s="4"/>
      <c r="H154" s="37">
        <f t="shared" si="22"/>
        <v>0</v>
      </c>
      <c r="I154" s="4"/>
      <c r="J154" s="37">
        <f t="shared" si="23"/>
        <v>0</v>
      </c>
      <c r="K154" s="4"/>
      <c r="L154" s="37">
        <f t="shared" si="24"/>
        <v>0</v>
      </c>
    </row>
    <row r="155" spans="1:12" ht="11.1" customHeight="1">
      <c r="A155" s="82" t="s">
        <v>343</v>
      </c>
      <c r="B155" s="82" t="s">
        <v>344</v>
      </c>
      <c r="C155" s="14"/>
      <c r="D155" s="39" t="str">
        <f>IF(OR(ISBLANK(C155),C155=0)," ",C155/C$104*100)</f>
        <v xml:space="preserve"> </v>
      </c>
      <c r="E155" s="30"/>
      <c r="F155" s="31">
        <f t="shared" si="25"/>
        <v>0</v>
      </c>
      <c r="G155" s="30"/>
      <c r="H155" s="31">
        <f t="shared" si="22"/>
        <v>0</v>
      </c>
      <c r="I155" s="30"/>
      <c r="J155" s="31">
        <f t="shared" si="23"/>
        <v>0</v>
      </c>
      <c r="K155" s="30"/>
      <c r="L155" s="31">
        <f t="shared" si="24"/>
        <v>0</v>
      </c>
    </row>
    <row r="156" spans="1:12" ht="11.1" customHeight="1">
      <c r="A156" s="82" t="s">
        <v>345</v>
      </c>
      <c r="B156" s="82" t="s">
        <v>346</v>
      </c>
      <c r="C156" s="14"/>
      <c r="D156" s="39" t="str">
        <f>IF(OR(ISBLANK(C156),C156=0)," ",C156/C$104*100)</f>
        <v xml:space="preserve"> </v>
      </c>
      <c r="E156" s="30"/>
      <c r="F156" s="31">
        <f t="shared" si="25"/>
        <v>0</v>
      </c>
      <c r="G156" s="30"/>
      <c r="H156" s="31">
        <f t="shared" si="22"/>
        <v>0</v>
      </c>
      <c r="I156" s="30"/>
      <c r="J156" s="31">
        <f t="shared" si="23"/>
        <v>0</v>
      </c>
      <c r="K156" s="30"/>
      <c r="L156" s="31">
        <f t="shared" si="24"/>
        <v>0</v>
      </c>
    </row>
    <row r="157" spans="1:12" ht="11.1" customHeight="1">
      <c r="A157" s="82" t="s">
        <v>347</v>
      </c>
      <c r="B157" s="82" t="s">
        <v>348</v>
      </c>
      <c r="C157" s="15">
        <f>'MG-90'!F157*'MG-90'!B$3</f>
        <v>0</v>
      </c>
      <c r="D157" s="33" t="str">
        <f>IF(OR(ISBLANK(C157),C157=0)," ",C157/C$178*100)</f>
        <v xml:space="preserve"> </v>
      </c>
      <c r="E157" s="4"/>
      <c r="F157" s="37">
        <f t="shared" si="25"/>
        <v>0</v>
      </c>
      <c r="G157" s="4"/>
      <c r="H157" s="37">
        <f t="shared" si="22"/>
        <v>0</v>
      </c>
      <c r="I157" s="4"/>
      <c r="J157" s="37">
        <f t="shared" si="23"/>
        <v>0</v>
      </c>
      <c r="K157" s="4"/>
      <c r="L157" s="37">
        <f t="shared" si="24"/>
        <v>0</v>
      </c>
    </row>
    <row r="158" spans="1:12" ht="11.1" customHeight="1">
      <c r="A158" s="82" t="s">
        <v>349</v>
      </c>
      <c r="B158" s="82" t="s">
        <v>350</v>
      </c>
      <c r="C158" s="14"/>
      <c r="D158" s="39" t="str">
        <f t="shared" ref="D158:D176" si="26">IF(OR(ISBLANK(C158),C158=0)," ",C158/C$104*100)</f>
        <v xml:space="preserve"> </v>
      </c>
      <c r="E158" s="30"/>
      <c r="F158" s="31">
        <f t="shared" si="25"/>
        <v>0</v>
      </c>
      <c r="G158" s="30"/>
      <c r="H158" s="31">
        <f t="shared" si="22"/>
        <v>0</v>
      </c>
      <c r="I158" s="30"/>
      <c r="J158" s="31">
        <f t="shared" si="23"/>
        <v>0</v>
      </c>
      <c r="K158" s="30"/>
      <c r="L158" s="31">
        <f t="shared" si="24"/>
        <v>0</v>
      </c>
    </row>
    <row r="159" spans="1:12" ht="11.1" customHeight="1">
      <c r="A159" s="82" t="s">
        <v>351</v>
      </c>
      <c r="B159" s="82" t="s">
        <v>352</v>
      </c>
      <c r="C159" s="14"/>
      <c r="D159" s="39" t="str">
        <f t="shared" si="26"/>
        <v xml:space="preserve"> </v>
      </c>
      <c r="E159" s="30"/>
      <c r="F159" s="31">
        <f t="shared" si="25"/>
        <v>0</v>
      </c>
      <c r="G159" s="30"/>
      <c r="H159" s="31">
        <f t="shared" si="22"/>
        <v>0</v>
      </c>
      <c r="I159" s="30"/>
      <c r="J159" s="31">
        <f t="shared" si="23"/>
        <v>0</v>
      </c>
      <c r="K159" s="30"/>
      <c r="L159" s="31">
        <f t="shared" si="24"/>
        <v>0</v>
      </c>
    </row>
    <row r="160" spans="1:12" ht="11.1" customHeight="1">
      <c r="A160" s="82" t="s">
        <v>353</v>
      </c>
      <c r="B160" s="82" t="s">
        <v>354</v>
      </c>
      <c r="C160" s="15">
        <f>'MG-90'!F160*'MG-90'!B$3</f>
        <v>0</v>
      </c>
      <c r="D160" s="33" t="str">
        <f>IF(OR(ISBLANK(C160),C160=0)," ",C160/C$178*100)</f>
        <v xml:space="preserve"> </v>
      </c>
      <c r="E160" s="4"/>
      <c r="F160" s="37">
        <f t="shared" si="25"/>
        <v>0</v>
      </c>
      <c r="G160" s="4"/>
      <c r="H160" s="37">
        <f t="shared" si="22"/>
        <v>0</v>
      </c>
      <c r="I160" s="4"/>
      <c r="J160" s="37">
        <f t="shared" si="23"/>
        <v>0</v>
      </c>
      <c r="K160" s="4"/>
      <c r="L160" s="37">
        <f t="shared" si="24"/>
        <v>0</v>
      </c>
    </row>
    <row r="161" spans="1:12" ht="11.1" customHeight="1">
      <c r="A161" s="82" t="s">
        <v>355</v>
      </c>
      <c r="B161" s="82" t="s">
        <v>356</v>
      </c>
      <c r="C161" s="14"/>
      <c r="D161" s="39" t="str">
        <f t="shared" si="26"/>
        <v xml:space="preserve"> </v>
      </c>
      <c r="E161" s="30"/>
      <c r="F161" s="31">
        <f t="shared" si="25"/>
        <v>0</v>
      </c>
      <c r="G161" s="30"/>
      <c r="H161" s="31">
        <f t="shared" si="22"/>
        <v>0</v>
      </c>
      <c r="I161" s="30"/>
      <c r="J161" s="31">
        <f t="shared" si="23"/>
        <v>0</v>
      </c>
      <c r="K161" s="30"/>
      <c r="L161" s="31">
        <f t="shared" si="24"/>
        <v>0</v>
      </c>
    </row>
    <row r="162" spans="1:12" ht="11.1" customHeight="1">
      <c r="A162" s="82" t="s">
        <v>357</v>
      </c>
      <c r="B162" s="82" t="s">
        <v>358</v>
      </c>
      <c r="C162" s="15">
        <f>'MG-90'!F162*'MG-90'!B$3</f>
        <v>0</v>
      </c>
      <c r="D162" s="33" t="str">
        <f>IF(OR(ISBLANK(C162),C162=0)," ",C162/C$178*100)</f>
        <v xml:space="preserve"> </v>
      </c>
      <c r="E162" s="4"/>
      <c r="F162" s="37">
        <f t="shared" si="25"/>
        <v>0</v>
      </c>
      <c r="G162" s="4"/>
      <c r="H162" s="37">
        <f t="shared" si="22"/>
        <v>0</v>
      </c>
      <c r="I162" s="4"/>
      <c r="J162" s="37">
        <f t="shared" si="23"/>
        <v>0</v>
      </c>
      <c r="K162" s="4"/>
      <c r="L162" s="37">
        <f t="shared" si="24"/>
        <v>0</v>
      </c>
    </row>
    <row r="163" spans="1:12" ht="11.1" customHeight="1">
      <c r="A163" s="82" t="s">
        <v>359</v>
      </c>
      <c r="B163" s="82" t="s">
        <v>360</v>
      </c>
      <c r="C163" s="15">
        <f>'MG-90'!F163*'MG-90'!B$3</f>
        <v>0</v>
      </c>
      <c r="D163" s="33" t="str">
        <f>IF(OR(ISBLANK(C163),C163=0)," ",C163/C$178*100)</f>
        <v xml:space="preserve"> </v>
      </c>
      <c r="E163" s="4"/>
      <c r="F163" s="37">
        <f t="shared" si="25"/>
        <v>0</v>
      </c>
      <c r="G163" s="4"/>
      <c r="H163" s="37">
        <f t="shared" si="22"/>
        <v>0</v>
      </c>
      <c r="I163" s="4"/>
      <c r="J163" s="37">
        <f t="shared" si="23"/>
        <v>0</v>
      </c>
      <c r="K163" s="4"/>
      <c r="L163" s="37">
        <f t="shared" si="24"/>
        <v>0</v>
      </c>
    </row>
    <row r="164" spans="1:12" ht="11.1" customHeight="1">
      <c r="A164" s="82" t="s">
        <v>361</v>
      </c>
      <c r="B164" s="82" t="s">
        <v>362</v>
      </c>
      <c r="C164" s="15">
        <f>'MG-90'!F164*'MG-90'!B$3</f>
        <v>0</v>
      </c>
      <c r="D164" s="33" t="str">
        <f>IF(OR(ISBLANK(C164),C164=0)," ",C164/C$178*100)</f>
        <v xml:space="preserve"> </v>
      </c>
      <c r="E164" s="4"/>
      <c r="F164" s="37">
        <f t="shared" si="25"/>
        <v>0</v>
      </c>
      <c r="G164" s="4"/>
      <c r="H164" s="37">
        <f t="shared" si="22"/>
        <v>0</v>
      </c>
      <c r="I164" s="4"/>
      <c r="J164" s="37">
        <f t="shared" si="23"/>
        <v>0</v>
      </c>
      <c r="K164" s="4"/>
      <c r="L164" s="37">
        <f t="shared" si="24"/>
        <v>0</v>
      </c>
    </row>
    <row r="165" spans="1:12" ht="11.1" customHeight="1">
      <c r="A165" s="82" t="s">
        <v>363</v>
      </c>
      <c r="B165" s="82" t="s">
        <v>364</v>
      </c>
      <c r="C165" s="14"/>
      <c r="D165" s="39" t="str">
        <f t="shared" si="26"/>
        <v xml:space="preserve"> </v>
      </c>
      <c r="E165" s="30"/>
      <c r="F165" s="31">
        <f t="shared" si="25"/>
        <v>0</v>
      </c>
      <c r="G165" s="30"/>
      <c r="H165" s="31">
        <f t="shared" si="22"/>
        <v>0</v>
      </c>
      <c r="I165" s="30"/>
      <c r="J165" s="31">
        <f t="shared" si="23"/>
        <v>0</v>
      </c>
      <c r="K165" s="30"/>
      <c r="L165" s="31">
        <f t="shared" si="24"/>
        <v>0</v>
      </c>
    </row>
    <row r="166" spans="1:12" ht="11.1" customHeight="1">
      <c r="A166" s="82" t="s">
        <v>365</v>
      </c>
      <c r="B166" s="82" t="s">
        <v>366</v>
      </c>
      <c r="C166" s="15">
        <f>'MG-90'!F166*'MG-90'!B$3</f>
        <v>0</v>
      </c>
      <c r="D166" s="33" t="str">
        <f>IF(OR(ISBLANK(C166),C166=0)," ",C166/C$178*100)</f>
        <v xml:space="preserve"> </v>
      </c>
      <c r="E166" s="4"/>
      <c r="F166" s="37">
        <f t="shared" si="25"/>
        <v>0</v>
      </c>
      <c r="G166" s="4"/>
      <c r="H166" s="37">
        <f t="shared" si="22"/>
        <v>0</v>
      </c>
      <c r="I166" s="4"/>
      <c r="J166" s="37">
        <f t="shared" si="23"/>
        <v>0</v>
      </c>
      <c r="K166" s="4"/>
      <c r="L166" s="37">
        <f t="shared" si="24"/>
        <v>0</v>
      </c>
    </row>
    <row r="167" spans="1:12" ht="11.1" customHeight="1">
      <c r="A167" s="82" t="s">
        <v>367</v>
      </c>
      <c r="B167" s="82" t="s">
        <v>368</v>
      </c>
      <c r="C167" s="14"/>
      <c r="D167" s="39" t="str">
        <f t="shared" si="26"/>
        <v xml:space="preserve"> </v>
      </c>
      <c r="E167" s="30"/>
      <c r="F167" s="31">
        <f t="shared" si="25"/>
        <v>0</v>
      </c>
      <c r="G167" s="30"/>
      <c r="H167" s="31">
        <f t="shared" si="22"/>
        <v>0</v>
      </c>
      <c r="I167" s="30"/>
      <c r="J167" s="31">
        <f t="shared" si="23"/>
        <v>0</v>
      </c>
      <c r="K167" s="30"/>
      <c r="L167" s="31">
        <f t="shared" si="24"/>
        <v>0</v>
      </c>
    </row>
    <row r="168" spans="1:12" ht="11.1" customHeight="1">
      <c r="A168" s="82" t="s">
        <v>369</v>
      </c>
      <c r="B168" s="82" t="s">
        <v>370</v>
      </c>
      <c r="C168" s="15">
        <f>'MG-90'!F168*'MG-90'!B$3</f>
        <v>0</v>
      </c>
      <c r="D168" s="33" t="str">
        <f>IF(OR(ISBLANK(C168),C168=0)," ",C168/C$178*100)</f>
        <v xml:space="preserve"> </v>
      </c>
      <c r="E168" s="4"/>
      <c r="F168" s="37">
        <f t="shared" si="25"/>
        <v>0</v>
      </c>
      <c r="G168" s="4"/>
      <c r="H168" s="37">
        <f t="shared" si="22"/>
        <v>0</v>
      </c>
      <c r="I168" s="4"/>
      <c r="J168" s="37">
        <f t="shared" si="23"/>
        <v>0</v>
      </c>
      <c r="K168" s="4"/>
      <c r="L168" s="37">
        <f t="shared" si="24"/>
        <v>0</v>
      </c>
    </row>
    <row r="169" spans="1:12" ht="11.1" customHeight="1">
      <c r="A169" s="82" t="s">
        <v>371</v>
      </c>
      <c r="B169" s="82" t="s">
        <v>372</v>
      </c>
      <c r="C169" s="14"/>
      <c r="D169" s="39" t="str">
        <f t="shared" si="26"/>
        <v xml:space="preserve"> </v>
      </c>
      <c r="E169" s="30"/>
      <c r="F169" s="31">
        <f t="shared" si="25"/>
        <v>0</v>
      </c>
      <c r="G169" s="30"/>
      <c r="H169" s="31">
        <f t="shared" si="22"/>
        <v>0</v>
      </c>
      <c r="I169" s="30"/>
      <c r="J169" s="31">
        <f t="shared" si="23"/>
        <v>0</v>
      </c>
      <c r="K169" s="30"/>
      <c r="L169" s="31">
        <f t="shared" si="24"/>
        <v>0</v>
      </c>
    </row>
    <row r="170" spans="1:12" ht="11.1" customHeight="1">
      <c r="A170" s="82" t="s">
        <v>373</v>
      </c>
      <c r="B170" s="82" t="s">
        <v>374</v>
      </c>
      <c r="C170" s="14"/>
      <c r="D170" s="39" t="str">
        <f t="shared" si="26"/>
        <v xml:space="preserve"> </v>
      </c>
      <c r="E170" s="30"/>
      <c r="F170" s="31">
        <f t="shared" si="25"/>
        <v>0</v>
      </c>
      <c r="G170" s="30"/>
      <c r="H170" s="31">
        <f t="shared" si="22"/>
        <v>0</v>
      </c>
      <c r="I170" s="30"/>
      <c r="J170" s="31">
        <f t="shared" si="23"/>
        <v>0</v>
      </c>
      <c r="K170" s="30"/>
      <c r="L170" s="31">
        <f t="shared" si="24"/>
        <v>0</v>
      </c>
    </row>
    <row r="171" spans="1:12" ht="11.1" customHeight="1">
      <c r="A171" s="82" t="s">
        <v>375</v>
      </c>
      <c r="B171" s="82" t="s">
        <v>376</v>
      </c>
      <c r="C171" s="15">
        <f>'MG-90'!F171*'MG-90'!B$3</f>
        <v>0</v>
      </c>
      <c r="D171" s="33" t="str">
        <f>IF(OR(ISBLANK(C171),C171=0)," ",C171/C$178*100)</f>
        <v xml:space="preserve"> </v>
      </c>
      <c r="E171" s="4"/>
      <c r="F171" s="37">
        <f t="shared" si="25"/>
        <v>0</v>
      </c>
      <c r="G171" s="4"/>
      <c r="H171" s="37">
        <f t="shared" si="22"/>
        <v>0</v>
      </c>
      <c r="I171" s="4"/>
      <c r="J171" s="37">
        <f t="shared" si="23"/>
        <v>0</v>
      </c>
      <c r="K171" s="4"/>
      <c r="L171" s="37">
        <f t="shared" si="24"/>
        <v>0</v>
      </c>
    </row>
    <row r="172" spans="1:12" ht="11.1" customHeight="1">
      <c r="A172" s="82" t="s">
        <v>377</v>
      </c>
      <c r="B172" s="82" t="s">
        <v>378</v>
      </c>
      <c r="C172" s="15">
        <f>'MG-90'!F172*'MG-90'!B$3</f>
        <v>0</v>
      </c>
      <c r="D172" s="33" t="str">
        <f>IF(OR(ISBLANK(C172),C172=0)," ",C172/C$178*100)</f>
        <v xml:space="preserve"> </v>
      </c>
      <c r="E172" s="4"/>
      <c r="F172" s="37">
        <f t="shared" si="25"/>
        <v>0</v>
      </c>
      <c r="G172" s="4"/>
      <c r="H172" s="37">
        <f t="shared" si="22"/>
        <v>0</v>
      </c>
      <c r="I172" s="4"/>
      <c r="J172" s="37">
        <f t="shared" si="23"/>
        <v>0</v>
      </c>
      <c r="K172" s="4"/>
      <c r="L172" s="37">
        <f t="shared" si="24"/>
        <v>0</v>
      </c>
    </row>
    <row r="173" spans="1:12" ht="11.1" customHeight="1">
      <c r="A173" s="82" t="s">
        <v>379</v>
      </c>
      <c r="B173" s="82" t="s">
        <v>380</v>
      </c>
      <c r="C173" s="14"/>
      <c r="D173" s="39" t="str">
        <f t="shared" si="26"/>
        <v xml:space="preserve"> </v>
      </c>
      <c r="E173" s="30"/>
      <c r="F173" s="31">
        <f t="shared" si="25"/>
        <v>0</v>
      </c>
      <c r="G173" s="30"/>
      <c r="H173" s="31">
        <f t="shared" si="22"/>
        <v>0</v>
      </c>
      <c r="I173" s="30"/>
      <c r="J173" s="31">
        <f t="shared" si="23"/>
        <v>0</v>
      </c>
      <c r="K173" s="30"/>
      <c r="L173" s="31">
        <f t="shared" si="24"/>
        <v>0</v>
      </c>
    </row>
    <row r="174" spans="1:12" ht="11.1" customHeight="1">
      <c r="A174" s="82" t="s">
        <v>381</v>
      </c>
      <c r="B174" s="82" t="s">
        <v>382</v>
      </c>
      <c r="C174" s="15">
        <f>'MG-90'!F174*'MG-90'!B$3</f>
        <v>0</v>
      </c>
      <c r="D174" s="33" t="str">
        <f>IF(OR(ISBLANK(C174),C174=0)," ",C174/C$178*100)</f>
        <v xml:space="preserve"> </v>
      </c>
      <c r="E174" s="4"/>
      <c r="F174" s="37">
        <f t="shared" si="25"/>
        <v>0</v>
      </c>
      <c r="G174" s="4"/>
      <c r="H174" s="37">
        <f t="shared" si="22"/>
        <v>0</v>
      </c>
      <c r="I174" s="4"/>
      <c r="J174" s="37">
        <f t="shared" si="23"/>
        <v>0</v>
      </c>
      <c r="K174" s="4"/>
      <c r="L174" s="37">
        <f t="shared" si="24"/>
        <v>0</v>
      </c>
    </row>
    <row r="175" spans="1:12" ht="11.1" customHeight="1">
      <c r="A175" s="82" t="s">
        <v>383</v>
      </c>
      <c r="B175" s="82" t="s">
        <v>384</v>
      </c>
      <c r="C175" s="15">
        <f>'MG-90'!F175*'MG-90'!B$3</f>
        <v>0</v>
      </c>
      <c r="D175" s="33" t="str">
        <f>IF(OR(ISBLANK(C175),C175=0)," ",C175/C$178*100)</f>
        <v xml:space="preserve"> </v>
      </c>
      <c r="E175" s="4"/>
      <c r="F175" s="37">
        <f t="shared" si="25"/>
        <v>0</v>
      </c>
      <c r="G175" s="4"/>
      <c r="H175" s="37">
        <f t="shared" si="22"/>
        <v>0</v>
      </c>
      <c r="I175" s="4"/>
      <c r="J175" s="37">
        <f t="shared" si="23"/>
        <v>0</v>
      </c>
      <c r="K175" s="4"/>
      <c r="L175" s="37">
        <f t="shared" si="24"/>
        <v>0</v>
      </c>
    </row>
    <row r="176" spans="1:12" ht="11.1" customHeight="1">
      <c r="A176" s="82" t="s">
        <v>386</v>
      </c>
      <c r="B176" s="82" t="s">
        <v>387</v>
      </c>
      <c r="C176" s="14"/>
      <c r="D176" s="39" t="str">
        <f t="shared" si="26"/>
        <v xml:space="preserve"> </v>
      </c>
      <c r="E176" s="30"/>
      <c r="F176" s="31">
        <f t="shared" si="25"/>
        <v>0</v>
      </c>
      <c r="G176" s="30"/>
      <c r="H176" s="31">
        <f t="shared" si="22"/>
        <v>0</v>
      </c>
      <c r="I176" s="30"/>
      <c r="J176" s="31">
        <f t="shared" si="23"/>
        <v>0</v>
      </c>
      <c r="K176" s="30"/>
      <c r="L176" s="31">
        <f t="shared" si="24"/>
        <v>0</v>
      </c>
    </row>
    <row r="177" spans="1:12" ht="11.1" customHeight="1">
      <c r="A177" s="82" t="s">
        <v>388</v>
      </c>
      <c r="B177" s="82" t="s">
        <v>389</v>
      </c>
      <c r="C177" s="15">
        <f>'MG-90'!F177*'MG-90'!B$3</f>
        <v>0</v>
      </c>
      <c r="D177" s="33" t="str">
        <f>IF(OR(ISBLANK(C177),C177=0)," ",C177/C$178*100)</f>
        <v xml:space="preserve"> </v>
      </c>
      <c r="E177" s="4"/>
      <c r="F177" s="37">
        <f t="shared" si="25"/>
        <v>0</v>
      </c>
      <c r="G177" s="4"/>
      <c r="H177" s="37">
        <f t="shared" si="22"/>
        <v>0</v>
      </c>
      <c r="I177" s="4"/>
      <c r="J177" s="37">
        <f t="shared" si="23"/>
        <v>0</v>
      </c>
      <c r="K177" s="4"/>
      <c r="L177" s="37">
        <f t="shared" si="24"/>
        <v>0</v>
      </c>
    </row>
    <row r="178" spans="1:12" ht="18" customHeight="1">
      <c r="A178" s="47" t="s">
        <v>6</v>
      </c>
      <c r="B178" s="48"/>
      <c r="C178" s="18">
        <f>SUM(C9:C177)</f>
        <v>0</v>
      </c>
      <c r="D178" s="19">
        <f>SUM(D9:D177)</f>
        <v>0</v>
      </c>
      <c r="E178" s="34">
        <f>SUMPRODUCT(E10:E177,$D$10:$D$177)/100</f>
        <v>0</v>
      </c>
      <c r="F178" s="36">
        <f t="shared" si="25"/>
        <v>0</v>
      </c>
      <c r="G178" s="34">
        <f>SUMPRODUCT(G10:G177,$D$10:$D$177)/100</f>
        <v>0</v>
      </c>
      <c r="H178" s="36">
        <f>F178+G178</f>
        <v>0</v>
      </c>
      <c r="I178" s="34">
        <f>SUMPRODUCT(I10:I177,$D$10:$D$177)/100</f>
        <v>0</v>
      </c>
      <c r="J178" s="36">
        <f>H178+I178</f>
        <v>0</v>
      </c>
      <c r="K178" s="34">
        <f>SUMPRODUCT(K10:K177,$D$10:$D$177)/100</f>
        <v>0</v>
      </c>
      <c r="L178" s="36">
        <f>J178+K178</f>
        <v>0</v>
      </c>
    </row>
    <row r="179" spans="1:12" ht="11.1" customHeight="1">
      <c r="E179" s="2"/>
      <c r="F179" s="2"/>
      <c r="K179" s="21"/>
      <c r="L179" s="2"/>
    </row>
  </sheetData>
  <sheetProtection password="E066" sheet="1" objects="1" scenarios="1" selectLockedCells="1"/>
  <mergeCells count="9">
    <mergeCell ref="A1:L1"/>
    <mergeCell ref="A2:L2"/>
    <mergeCell ref="B5:B7"/>
    <mergeCell ref="C5:C7"/>
    <mergeCell ref="E5:L5"/>
    <mergeCell ref="E6:F6"/>
    <mergeCell ref="G6:H6"/>
    <mergeCell ref="I6:J6"/>
    <mergeCell ref="K6:L6"/>
  </mergeCells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9"/>
  <sheetViews>
    <sheetView showGridLines="0" showZeros="0" zoomScaleNormal="100" zoomScaleSheetLayoutView="100" workbookViewId="0">
      <pane xSplit="4" ySplit="7" topLeftCell="E10" activePane="bottomRight" state="frozen"/>
      <selection activeCell="M15" sqref="M15"/>
      <selection pane="topRight" activeCell="M15" sqref="M15"/>
      <selection pane="bottomLeft" activeCell="M15" sqref="M15"/>
      <selection pane="bottomRight" activeCell="E10" sqref="E10"/>
    </sheetView>
  </sheetViews>
  <sheetFormatPr defaultRowHeight="12.75"/>
  <cols>
    <col min="1" max="1" width="9.85546875" style="1" customWidth="1"/>
    <col min="2" max="2" width="79.28515625" style="1" customWidth="1"/>
    <col min="3" max="3" width="11.7109375" style="1" customWidth="1"/>
    <col min="4" max="4" width="5.7109375" style="20" customWidth="1"/>
    <col min="5" max="10" width="5.7109375" style="1" customWidth="1"/>
    <col min="11" max="16384" width="9.140625" style="1"/>
  </cols>
  <sheetData>
    <row r="1" spans="1:10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s="28" customFormat="1" ht="18.75" customHeight="1">
      <c r="A2" s="131" t="str">
        <f>CONCATENATE("EDIFICAÇÕES - ",'MG-90'!B3," u.h.'s MG-90-I-2-41 (Radier - Tipo 01)")</f>
        <v>EDIFICAÇÕES - 30 u.h.'s MG-90-I-2-41 (Radier - Tipo 01)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0.5" customHeight="1">
      <c r="A3" s="2" t="s">
        <v>36</v>
      </c>
      <c r="B3" s="2" t="str">
        <f>'MG-90'!B4</f>
        <v>(nome do conjunto)</v>
      </c>
      <c r="C3" s="2"/>
      <c r="D3" s="5"/>
      <c r="E3" s="2"/>
      <c r="G3" s="2"/>
      <c r="H3" s="2"/>
    </row>
    <row r="4" spans="1:10" ht="10.5" customHeight="1">
      <c r="A4" s="2" t="s">
        <v>39</v>
      </c>
      <c r="B4" s="2" t="str">
        <f>'MG-90'!B5</f>
        <v>(nome da cidade)</v>
      </c>
      <c r="C4" s="2"/>
      <c r="D4" s="5"/>
      <c r="E4" s="2"/>
      <c r="G4" s="2"/>
      <c r="H4" s="2"/>
    </row>
    <row r="5" spans="1:10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</row>
    <row r="6" spans="1:10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</row>
    <row r="7" spans="1:10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</row>
    <row r="8" spans="1:10" ht="11.1" customHeight="1">
      <c r="A8" s="82" t="s">
        <v>44</v>
      </c>
      <c r="B8" s="82" t="s">
        <v>45</v>
      </c>
      <c r="C8" s="14"/>
      <c r="D8" s="39"/>
      <c r="E8" s="30"/>
      <c r="F8" s="31">
        <f t="shared" ref="F8:F39" si="0">E8</f>
        <v>0</v>
      </c>
      <c r="G8" s="30"/>
      <c r="H8" s="31">
        <f t="shared" ref="H8:H39" si="1">F8+G8</f>
        <v>0</v>
      </c>
      <c r="I8" s="30"/>
      <c r="J8" s="31">
        <f t="shared" ref="J8:J39" si="2">H8+I8</f>
        <v>0</v>
      </c>
    </row>
    <row r="9" spans="1:10" ht="11.1" customHeight="1">
      <c r="A9" s="82" t="s">
        <v>50</v>
      </c>
      <c r="B9" s="82" t="s">
        <v>51</v>
      </c>
      <c r="C9" s="14"/>
      <c r="D9" s="39" t="str">
        <f>IF(OR(ISBLANK(C9),C9=0)," ",C9/C$104*100)</f>
        <v xml:space="preserve"> </v>
      </c>
      <c r="E9" s="30"/>
      <c r="F9" s="31">
        <f t="shared" si="0"/>
        <v>0</v>
      </c>
      <c r="G9" s="30"/>
      <c r="H9" s="31">
        <f t="shared" si="1"/>
        <v>0</v>
      </c>
      <c r="I9" s="30"/>
      <c r="J9" s="31">
        <f t="shared" si="2"/>
        <v>0</v>
      </c>
    </row>
    <row r="10" spans="1:10" ht="11.1" customHeight="1">
      <c r="A10" s="82" t="s">
        <v>52</v>
      </c>
      <c r="B10" s="82" t="s">
        <v>53</v>
      </c>
      <c r="C10" s="15">
        <f>'MG-90'!F10*'MG-90'!B$3</f>
        <v>0</v>
      </c>
      <c r="D10" s="33" t="str">
        <f>IF(OR(ISBLANK(C10),C10=0)," ",C10/C$178*100)</f>
        <v xml:space="preserve"> </v>
      </c>
      <c r="E10" s="4"/>
      <c r="F10" s="37">
        <f t="shared" si="0"/>
        <v>0</v>
      </c>
      <c r="G10" s="4"/>
      <c r="H10" s="37">
        <f t="shared" si="1"/>
        <v>0</v>
      </c>
      <c r="I10" s="4"/>
      <c r="J10" s="37">
        <f t="shared" si="2"/>
        <v>0</v>
      </c>
    </row>
    <row r="11" spans="1:10" ht="11.1" customHeight="1">
      <c r="A11" s="82" t="s">
        <v>55</v>
      </c>
      <c r="B11" s="82" t="s">
        <v>56</v>
      </c>
      <c r="C11" s="15">
        <f>'MG-90'!F11*'MG-90'!B$3</f>
        <v>0</v>
      </c>
      <c r="D11" s="33" t="str">
        <f>IF(OR(ISBLANK(C11),C11=0)," ",C11/C$178*100)</f>
        <v xml:space="preserve"> </v>
      </c>
      <c r="E11" s="4"/>
      <c r="F11" s="37">
        <f t="shared" si="0"/>
        <v>0</v>
      </c>
      <c r="G11" s="4"/>
      <c r="H11" s="37">
        <f t="shared" si="1"/>
        <v>0</v>
      </c>
      <c r="I11" s="4"/>
      <c r="J11" s="37">
        <f t="shared" si="2"/>
        <v>0</v>
      </c>
    </row>
    <row r="12" spans="1:10" ht="11.1" customHeight="1">
      <c r="A12" s="82" t="s">
        <v>58</v>
      </c>
      <c r="B12" s="82" t="s">
        <v>59</v>
      </c>
      <c r="C12" s="14"/>
      <c r="D12" s="39" t="str">
        <f>IF(OR(ISBLANK(C12),C12=0)," ",C12/C$104*100)</f>
        <v xml:space="preserve"> 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</row>
    <row r="13" spans="1:10" ht="11.1" customHeight="1">
      <c r="A13" s="82" t="s">
        <v>60</v>
      </c>
      <c r="B13" s="82" t="s">
        <v>61</v>
      </c>
      <c r="C13" s="14"/>
      <c r="D13" s="39" t="str">
        <f>IF(OR(ISBLANK(C13),C13=0)," ",C13/C$104*100)</f>
        <v xml:space="preserve"> </v>
      </c>
      <c r="E13" s="30"/>
      <c r="F13" s="31">
        <f t="shared" si="0"/>
        <v>0</v>
      </c>
      <c r="G13" s="30"/>
      <c r="H13" s="31">
        <f t="shared" si="1"/>
        <v>0</v>
      </c>
      <c r="I13" s="30"/>
      <c r="J13" s="31">
        <f t="shared" si="2"/>
        <v>0</v>
      </c>
    </row>
    <row r="14" spans="1:10" ht="11.1" customHeight="1">
      <c r="A14" s="82" t="s">
        <v>62</v>
      </c>
      <c r="B14" s="82" t="s">
        <v>63</v>
      </c>
      <c r="C14" s="15">
        <f>'MG-90'!F14*'MG-90'!B$3</f>
        <v>0</v>
      </c>
      <c r="D14" s="33" t="str">
        <f>IF(OR(ISBLANK(C14),C14=0)," ",C14/C$178*100)</f>
        <v xml:space="preserve"> </v>
      </c>
      <c r="E14" s="4"/>
      <c r="F14" s="37">
        <f t="shared" si="0"/>
        <v>0</v>
      </c>
      <c r="G14" s="4"/>
      <c r="H14" s="37">
        <f t="shared" si="1"/>
        <v>0</v>
      </c>
      <c r="I14" s="4"/>
      <c r="J14" s="37">
        <f t="shared" si="2"/>
        <v>0</v>
      </c>
    </row>
    <row r="15" spans="1:10" ht="11.1" customHeight="1">
      <c r="A15" s="82" t="s">
        <v>65</v>
      </c>
      <c r="B15" s="82" t="s">
        <v>66</v>
      </c>
      <c r="C15" s="15">
        <f>'MG-90'!F15*'MG-90'!B$3</f>
        <v>0</v>
      </c>
      <c r="D15" s="33" t="str">
        <f>IF(OR(ISBLANK(C15),C15=0)," ",C15/C$178*100)</f>
        <v xml:space="preserve"> </v>
      </c>
      <c r="E15" s="4"/>
      <c r="F15" s="37">
        <f t="shared" si="0"/>
        <v>0</v>
      </c>
      <c r="G15" s="4"/>
      <c r="H15" s="37">
        <f t="shared" si="1"/>
        <v>0</v>
      </c>
      <c r="I15" s="4"/>
      <c r="J15" s="37">
        <f t="shared" si="2"/>
        <v>0</v>
      </c>
    </row>
    <row r="16" spans="1:10" ht="11.1" customHeight="1">
      <c r="A16" s="82" t="s">
        <v>67</v>
      </c>
      <c r="B16" s="82" t="s">
        <v>68</v>
      </c>
      <c r="C16" s="14"/>
      <c r="D16" s="39" t="str">
        <f>IF(OR(ISBLANK(C16),C16=0)," ",C16/C$104*100)</f>
        <v xml:space="preserve"> </v>
      </c>
      <c r="E16" s="30"/>
      <c r="F16" s="31">
        <f t="shared" si="0"/>
        <v>0</v>
      </c>
      <c r="G16" s="30"/>
      <c r="H16" s="31">
        <f t="shared" si="1"/>
        <v>0</v>
      </c>
      <c r="I16" s="30"/>
      <c r="J16" s="31">
        <f t="shared" si="2"/>
        <v>0</v>
      </c>
    </row>
    <row r="17" spans="1:10" ht="11.1" customHeight="1">
      <c r="A17" s="82" t="s">
        <v>69</v>
      </c>
      <c r="B17" s="82" t="s">
        <v>70</v>
      </c>
      <c r="C17" s="15">
        <f>'MG-90'!F17*'MG-90'!B$3</f>
        <v>0</v>
      </c>
      <c r="D17" s="33" t="str">
        <f>IF(OR(ISBLANK(C17),C17=0)," ",C17/C$178*100)</f>
        <v xml:space="preserve"> </v>
      </c>
      <c r="E17" s="4"/>
      <c r="F17" s="37">
        <f t="shared" si="0"/>
        <v>0</v>
      </c>
      <c r="G17" s="4"/>
      <c r="H17" s="37">
        <f t="shared" si="1"/>
        <v>0</v>
      </c>
      <c r="I17" s="4"/>
      <c r="J17" s="37">
        <f t="shared" si="2"/>
        <v>0</v>
      </c>
    </row>
    <row r="18" spans="1:10" ht="11.1" customHeight="1">
      <c r="A18" s="82" t="s">
        <v>71</v>
      </c>
      <c r="B18" s="82" t="s">
        <v>72</v>
      </c>
      <c r="C18" s="15">
        <f>'MG-90'!F18*'MG-90'!B$3</f>
        <v>0</v>
      </c>
      <c r="D18" s="33" t="str">
        <f>IF(OR(ISBLANK(C18),C18=0)," ",C18/C$178*100)</f>
        <v xml:space="preserve"> </v>
      </c>
      <c r="E18" s="4"/>
      <c r="F18" s="37">
        <f t="shared" si="0"/>
        <v>0</v>
      </c>
      <c r="G18" s="4"/>
      <c r="H18" s="37">
        <f t="shared" si="1"/>
        <v>0</v>
      </c>
      <c r="I18" s="4"/>
      <c r="J18" s="37">
        <f t="shared" si="2"/>
        <v>0</v>
      </c>
    </row>
    <row r="19" spans="1:10" ht="11.1" customHeight="1">
      <c r="A19" s="82" t="s">
        <v>73</v>
      </c>
      <c r="B19" s="82" t="s">
        <v>74</v>
      </c>
      <c r="C19" s="15">
        <f>'MG-90'!F19*'MG-90'!B$3</f>
        <v>0</v>
      </c>
      <c r="D19" s="33" t="str">
        <f>IF(OR(ISBLANK(C19),C19=0)," ",C19/C$178*100)</f>
        <v xml:space="preserve"> </v>
      </c>
      <c r="E19" s="4"/>
      <c r="F19" s="37">
        <f t="shared" si="0"/>
        <v>0</v>
      </c>
      <c r="G19" s="4"/>
      <c r="H19" s="37">
        <f t="shared" si="1"/>
        <v>0</v>
      </c>
      <c r="I19" s="4"/>
      <c r="J19" s="37">
        <f t="shared" si="2"/>
        <v>0</v>
      </c>
    </row>
    <row r="20" spans="1:10" ht="11.1" customHeight="1">
      <c r="A20" s="82" t="s">
        <v>75</v>
      </c>
      <c r="B20" s="82" t="s">
        <v>76</v>
      </c>
      <c r="C20" s="15">
        <f>'MG-90'!F20*'MG-90'!B$3</f>
        <v>0</v>
      </c>
      <c r="D20" s="33" t="str">
        <f>IF(OR(ISBLANK(C20),C20=0)," ",C20/C$178*100)</f>
        <v xml:space="preserve"> </v>
      </c>
      <c r="E20" s="4"/>
      <c r="F20" s="37">
        <f t="shared" si="0"/>
        <v>0</v>
      </c>
      <c r="G20" s="4"/>
      <c r="H20" s="37">
        <f t="shared" si="1"/>
        <v>0</v>
      </c>
      <c r="I20" s="4"/>
      <c r="J20" s="37">
        <f t="shared" si="2"/>
        <v>0</v>
      </c>
    </row>
    <row r="21" spans="1:10" ht="11.1" customHeight="1">
      <c r="A21" s="82" t="s">
        <v>77</v>
      </c>
      <c r="B21" s="82" t="s">
        <v>78</v>
      </c>
      <c r="C21" s="14"/>
      <c r="D21" s="39" t="str">
        <f>IF(OR(ISBLANK(C21),C21=0)," ",C21/C$104*100)</f>
        <v xml:space="preserve"> </v>
      </c>
      <c r="E21" s="30"/>
      <c r="F21" s="31">
        <f t="shared" si="0"/>
        <v>0</v>
      </c>
      <c r="G21" s="30"/>
      <c r="H21" s="31">
        <f t="shared" si="1"/>
        <v>0</v>
      </c>
      <c r="I21" s="30"/>
      <c r="J21" s="31">
        <f t="shared" si="2"/>
        <v>0</v>
      </c>
    </row>
    <row r="22" spans="1:10" ht="11.1" customHeight="1">
      <c r="A22" s="82" t="s">
        <v>79</v>
      </c>
      <c r="B22" s="82" t="s">
        <v>80</v>
      </c>
      <c r="C22" s="14"/>
      <c r="D22" s="39" t="str">
        <f>IF(OR(ISBLANK(C22),C22=0)," ",C22/C$104*100)</f>
        <v xml:space="preserve"> </v>
      </c>
      <c r="E22" s="30"/>
      <c r="F22" s="31">
        <f t="shared" si="0"/>
        <v>0</v>
      </c>
      <c r="G22" s="30"/>
      <c r="H22" s="31">
        <f t="shared" si="1"/>
        <v>0</v>
      </c>
      <c r="I22" s="30"/>
      <c r="J22" s="31">
        <f t="shared" si="2"/>
        <v>0</v>
      </c>
    </row>
    <row r="23" spans="1:10" ht="11.1" customHeight="1">
      <c r="A23" s="82" t="s">
        <v>81</v>
      </c>
      <c r="B23" s="82" t="s">
        <v>82</v>
      </c>
      <c r="C23" s="15">
        <f>'MG-90'!F23*'MG-90'!B$3</f>
        <v>0</v>
      </c>
      <c r="D23" s="33" t="str">
        <f>IF(OR(ISBLANK(C23),C23=0)," ",C23/C$178*100)</f>
        <v xml:space="preserve"> </v>
      </c>
      <c r="E23" s="4"/>
      <c r="F23" s="37">
        <f t="shared" si="0"/>
        <v>0</v>
      </c>
      <c r="G23" s="4"/>
      <c r="H23" s="37">
        <f t="shared" si="1"/>
        <v>0</v>
      </c>
      <c r="I23" s="4"/>
      <c r="J23" s="37">
        <f t="shared" si="2"/>
        <v>0</v>
      </c>
    </row>
    <row r="24" spans="1:10" ht="11.1" customHeight="1">
      <c r="A24" s="82" t="s">
        <v>83</v>
      </c>
      <c r="B24" s="82" t="s">
        <v>84</v>
      </c>
      <c r="C24" s="15">
        <f>'MG-90'!F24*'MG-90'!B$3</f>
        <v>0</v>
      </c>
      <c r="D24" s="33" t="str">
        <f>IF(OR(ISBLANK(C24),C24=0)," ",C24/C$178*100)</f>
        <v xml:space="preserve"> </v>
      </c>
      <c r="E24" s="4"/>
      <c r="F24" s="37">
        <f t="shared" si="0"/>
        <v>0</v>
      </c>
      <c r="G24" s="4"/>
      <c r="H24" s="37">
        <f t="shared" si="1"/>
        <v>0</v>
      </c>
      <c r="I24" s="4"/>
      <c r="J24" s="37">
        <f t="shared" si="2"/>
        <v>0</v>
      </c>
    </row>
    <row r="25" spans="1:10" ht="11.1" customHeight="1">
      <c r="A25" s="82" t="s">
        <v>85</v>
      </c>
      <c r="B25" s="82" t="s">
        <v>86</v>
      </c>
      <c r="C25" s="15">
        <f>'MG-90'!F25*'MG-90'!B$3</f>
        <v>0</v>
      </c>
      <c r="D25" s="33" t="str">
        <f>IF(OR(ISBLANK(C25),C25=0)," ",C25/C$178*100)</f>
        <v xml:space="preserve"> </v>
      </c>
      <c r="E25" s="4"/>
      <c r="F25" s="37">
        <f t="shared" si="0"/>
        <v>0</v>
      </c>
      <c r="G25" s="4"/>
      <c r="H25" s="37">
        <f t="shared" si="1"/>
        <v>0</v>
      </c>
      <c r="I25" s="4"/>
      <c r="J25" s="37">
        <f t="shared" si="2"/>
        <v>0</v>
      </c>
    </row>
    <row r="26" spans="1:10" ht="11.1" customHeight="1">
      <c r="A26" s="82" t="s">
        <v>87</v>
      </c>
      <c r="B26" s="82" t="s">
        <v>88</v>
      </c>
      <c r="C26" s="15">
        <f>'MG-90'!F26*'MG-90'!B$3</f>
        <v>0</v>
      </c>
      <c r="D26" s="33" t="str">
        <f>IF(OR(ISBLANK(C26),C26=0)," ",C26/C$178*100)</f>
        <v xml:space="preserve"> </v>
      </c>
      <c r="E26" s="4"/>
      <c r="F26" s="37">
        <f t="shared" si="0"/>
        <v>0</v>
      </c>
      <c r="G26" s="4"/>
      <c r="H26" s="37">
        <f t="shared" si="1"/>
        <v>0</v>
      </c>
      <c r="I26" s="4"/>
      <c r="J26" s="37">
        <f t="shared" si="2"/>
        <v>0</v>
      </c>
    </row>
    <row r="27" spans="1:10" ht="11.1" customHeight="1">
      <c r="A27" s="82" t="s">
        <v>89</v>
      </c>
      <c r="B27" s="82" t="s">
        <v>90</v>
      </c>
      <c r="C27" s="14"/>
      <c r="D27" s="39" t="str">
        <f>IF(OR(ISBLANK(C27),C27=0)," ",C27/C$104*100)</f>
        <v xml:space="preserve"> </v>
      </c>
      <c r="E27" s="30"/>
      <c r="F27" s="31">
        <f t="shared" si="0"/>
        <v>0</v>
      </c>
      <c r="G27" s="30"/>
      <c r="H27" s="31">
        <f t="shared" si="1"/>
        <v>0</v>
      </c>
      <c r="I27" s="30"/>
      <c r="J27" s="31">
        <f t="shared" si="2"/>
        <v>0</v>
      </c>
    </row>
    <row r="28" spans="1:10" ht="11.1" customHeight="1">
      <c r="A28" s="82" t="s">
        <v>91</v>
      </c>
      <c r="B28" s="82" t="s">
        <v>92</v>
      </c>
      <c r="C28" s="15">
        <f>'MG-90'!F28*'MG-90'!B$3</f>
        <v>0</v>
      </c>
      <c r="D28" s="33" t="str">
        <f>IF(OR(ISBLANK(C28),C28=0)," ",C28/C$178*100)</f>
        <v xml:space="preserve"> </v>
      </c>
      <c r="E28" s="4"/>
      <c r="F28" s="37">
        <f t="shared" si="0"/>
        <v>0</v>
      </c>
      <c r="G28" s="4"/>
      <c r="H28" s="37">
        <f t="shared" si="1"/>
        <v>0</v>
      </c>
      <c r="I28" s="4"/>
      <c r="J28" s="37">
        <f t="shared" si="2"/>
        <v>0</v>
      </c>
    </row>
    <row r="29" spans="1:10" ht="11.1" customHeight="1">
      <c r="A29" s="82" t="s">
        <v>93</v>
      </c>
      <c r="B29" s="82" t="s">
        <v>94</v>
      </c>
      <c r="C29" s="14"/>
      <c r="D29" s="39" t="str">
        <f>IF(OR(ISBLANK(C29),C29=0)," ",C29/C$104*100)</f>
        <v xml:space="preserve"> </v>
      </c>
      <c r="E29" s="30"/>
      <c r="F29" s="31">
        <f t="shared" si="0"/>
        <v>0</v>
      </c>
      <c r="G29" s="30"/>
      <c r="H29" s="31">
        <f t="shared" si="1"/>
        <v>0</v>
      </c>
      <c r="I29" s="30"/>
      <c r="J29" s="31">
        <f t="shared" si="2"/>
        <v>0</v>
      </c>
    </row>
    <row r="30" spans="1:10" ht="11.1" customHeight="1">
      <c r="A30" s="82" t="s">
        <v>95</v>
      </c>
      <c r="B30" s="82" t="s">
        <v>96</v>
      </c>
      <c r="C30" s="14"/>
      <c r="D30" s="39" t="str">
        <f>IF(OR(ISBLANK(C30),C30=0)," ",C30/C$104*100)</f>
        <v xml:space="preserve"> </v>
      </c>
      <c r="E30" s="30"/>
      <c r="F30" s="31">
        <f t="shared" si="0"/>
        <v>0</v>
      </c>
      <c r="G30" s="30"/>
      <c r="H30" s="31">
        <f t="shared" si="1"/>
        <v>0</v>
      </c>
      <c r="I30" s="30"/>
      <c r="J30" s="31">
        <f t="shared" si="2"/>
        <v>0</v>
      </c>
    </row>
    <row r="31" spans="1:10" ht="11.1" customHeight="1">
      <c r="A31" s="82" t="s">
        <v>97</v>
      </c>
      <c r="B31" s="82" t="s">
        <v>98</v>
      </c>
      <c r="C31" s="15">
        <f>'MG-90'!F31*'MG-90'!B$3</f>
        <v>0</v>
      </c>
      <c r="D31" s="33" t="str">
        <f>IF(OR(ISBLANK(C31),C31=0)," ",C31/C$178*100)</f>
        <v xml:space="preserve"> </v>
      </c>
      <c r="E31" s="4"/>
      <c r="F31" s="37">
        <f t="shared" si="0"/>
        <v>0</v>
      </c>
      <c r="G31" s="4"/>
      <c r="H31" s="37">
        <f t="shared" si="1"/>
        <v>0</v>
      </c>
      <c r="I31" s="4"/>
      <c r="J31" s="37">
        <f t="shared" si="2"/>
        <v>0</v>
      </c>
    </row>
    <row r="32" spans="1:10" ht="11.1" customHeight="1">
      <c r="A32" s="82" t="s">
        <v>99</v>
      </c>
      <c r="B32" s="82" t="s">
        <v>100</v>
      </c>
      <c r="C32" s="14"/>
      <c r="D32" s="39" t="str">
        <f>IF(OR(ISBLANK(C32),C32=0)," ",C32/C$104*100)</f>
        <v xml:space="preserve"> </v>
      </c>
      <c r="E32" s="30"/>
      <c r="F32" s="31">
        <f t="shared" si="0"/>
        <v>0</v>
      </c>
      <c r="G32" s="30"/>
      <c r="H32" s="31">
        <f t="shared" si="1"/>
        <v>0</v>
      </c>
      <c r="I32" s="30"/>
      <c r="J32" s="31">
        <f t="shared" si="2"/>
        <v>0</v>
      </c>
    </row>
    <row r="33" spans="1:10" ht="11.1" customHeight="1">
      <c r="A33" s="82" t="s">
        <v>101</v>
      </c>
      <c r="B33" s="82" t="s">
        <v>102</v>
      </c>
      <c r="C33" s="15">
        <f>'MG-90'!F33*'MG-90'!B$3</f>
        <v>0</v>
      </c>
      <c r="D33" s="33" t="str">
        <f>IF(OR(ISBLANK(C33),C33=0)," ",C33/C$178*100)</f>
        <v xml:space="preserve"> </v>
      </c>
      <c r="E33" s="4"/>
      <c r="F33" s="37">
        <f t="shared" si="0"/>
        <v>0</v>
      </c>
      <c r="G33" s="4"/>
      <c r="H33" s="37">
        <f t="shared" si="1"/>
        <v>0</v>
      </c>
      <c r="I33" s="4"/>
      <c r="J33" s="37">
        <f t="shared" si="2"/>
        <v>0</v>
      </c>
    </row>
    <row r="34" spans="1:10" ht="11.1" customHeight="1">
      <c r="A34" s="82" t="s">
        <v>104</v>
      </c>
      <c r="B34" s="82" t="s">
        <v>105</v>
      </c>
      <c r="C34" s="15">
        <f>'MG-90'!F34*'MG-90'!B$3</f>
        <v>0</v>
      </c>
      <c r="D34" s="33" t="str">
        <f>IF(OR(ISBLANK(C34),C34=0)," ",C34/C$178*100)</f>
        <v xml:space="preserve"> </v>
      </c>
      <c r="E34" s="4"/>
      <c r="F34" s="37">
        <f t="shared" si="0"/>
        <v>0</v>
      </c>
      <c r="G34" s="4"/>
      <c r="H34" s="37">
        <f t="shared" si="1"/>
        <v>0</v>
      </c>
      <c r="I34" s="4"/>
      <c r="J34" s="37">
        <f t="shared" si="2"/>
        <v>0</v>
      </c>
    </row>
    <row r="35" spans="1:10" ht="11.1" customHeight="1">
      <c r="A35" s="82" t="s">
        <v>106</v>
      </c>
      <c r="B35" s="82" t="s">
        <v>107</v>
      </c>
      <c r="C35" s="15">
        <f>'MG-90'!F35*'MG-90'!B$3</f>
        <v>0</v>
      </c>
      <c r="D35" s="33" t="str">
        <f>IF(OR(ISBLANK(C35),C35=0)," ",C35/C$178*100)</f>
        <v xml:space="preserve"> </v>
      </c>
      <c r="E35" s="4"/>
      <c r="F35" s="37">
        <f t="shared" si="0"/>
        <v>0</v>
      </c>
      <c r="G35" s="4"/>
      <c r="H35" s="37">
        <f t="shared" si="1"/>
        <v>0</v>
      </c>
      <c r="I35" s="4"/>
      <c r="J35" s="37">
        <f t="shared" si="2"/>
        <v>0</v>
      </c>
    </row>
    <row r="36" spans="1:10" ht="11.1" customHeight="1">
      <c r="A36" s="82" t="s">
        <v>108</v>
      </c>
      <c r="B36" s="82" t="s">
        <v>109</v>
      </c>
      <c r="C36" s="14"/>
      <c r="D36" s="39" t="str">
        <f>IF(OR(ISBLANK(C36),C36=0)," ",C36/C$104*100)</f>
        <v xml:space="preserve"> </v>
      </c>
      <c r="E36" s="30"/>
      <c r="F36" s="31">
        <f t="shared" si="0"/>
        <v>0</v>
      </c>
      <c r="G36" s="30"/>
      <c r="H36" s="31">
        <f t="shared" si="1"/>
        <v>0</v>
      </c>
      <c r="I36" s="30"/>
      <c r="J36" s="31">
        <f t="shared" si="2"/>
        <v>0</v>
      </c>
    </row>
    <row r="37" spans="1:10" ht="11.1" customHeight="1">
      <c r="A37" s="82" t="s">
        <v>110</v>
      </c>
      <c r="B37" s="82" t="s">
        <v>111</v>
      </c>
      <c r="C37" s="14"/>
      <c r="D37" s="39" t="str">
        <f>IF(OR(ISBLANK(C37),C37=0)," ",C37/C$104*100)</f>
        <v xml:space="preserve"> </v>
      </c>
      <c r="E37" s="30"/>
      <c r="F37" s="31">
        <f t="shared" si="0"/>
        <v>0</v>
      </c>
      <c r="G37" s="30"/>
      <c r="H37" s="31">
        <f t="shared" si="1"/>
        <v>0</v>
      </c>
      <c r="I37" s="30"/>
      <c r="J37" s="31">
        <f t="shared" si="2"/>
        <v>0</v>
      </c>
    </row>
    <row r="38" spans="1:10" ht="11.1" customHeight="1">
      <c r="A38" s="82" t="s">
        <v>112</v>
      </c>
      <c r="B38" s="82" t="s">
        <v>113</v>
      </c>
      <c r="C38" s="15">
        <f>'MG-90'!F38*'MG-90'!B$3</f>
        <v>0</v>
      </c>
      <c r="D38" s="33" t="str">
        <f>IF(OR(ISBLANK(C38),C38=0)," ",C38/C$178*100)</f>
        <v xml:space="preserve"> </v>
      </c>
      <c r="E38" s="4"/>
      <c r="F38" s="37">
        <f t="shared" si="0"/>
        <v>0</v>
      </c>
      <c r="G38" s="4"/>
      <c r="H38" s="37">
        <f t="shared" si="1"/>
        <v>0</v>
      </c>
      <c r="I38" s="4"/>
      <c r="J38" s="37">
        <f t="shared" si="2"/>
        <v>0</v>
      </c>
    </row>
    <row r="39" spans="1:10" ht="11.1" customHeight="1">
      <c r="A39" s="82" t="s">
        <v>114</v>
      </c>
      <c r="B39" s="82" t="s">
        <v>115</v>
      </c>
      <c r="C39" s="14"/>
      <c r="D39" s="39" t="str">
        <f>IF(OR(ISBLANK(C39),C39=0)," ",C39/C$104*100)</f>
        <v xml:space="preserve"> </v>
      </c>
      <c r="E39" s="30"/>
      <c r="F39" s="31">
        <f t="shared" si="0"/>
        <v>0</v>
      </c>
      <c r="G39" s="30"/>
      <c r="H39" s="31">
        <f t="shared" si="1"/>
        <v>0</v>
      </c>
      <c r="I39" s="30"/>
      <c r="J39" s="31">
        <f t="shared" si="2"/>
        <v>0</v>
      </c>
    </row>
    <row r="40" spans="1:10" ht="11.1" customHeight="1">
      <c r="A40" s="82" t="s">
        <v>116</v>
      </c>
      <c r="B40" s="82" t="s">
        <v>117</v>
      </c>
      <c r="C40" s="15">
        <f>'MG-90'!F40*'MG-90'!B$3</f>
        <v>0</v>
      </c>
      <c r="D40" s="33" t="str">
        <f>IF(OR(ISBLANK(C40),C40=0)," ",C40/C$178*100)</f>
        <v xml:space="preserve"> </v>
      </c>
      <c r="E40" s="4"/>
      <c r="F40" s="37">
        <f t="shared" ref="F40:F68" si="3">E40</f>
        <v>0</v>
      </c>
      <c r="G40" s="4"/>
      <c r="H40" s="37">
        <f t="shared" ref="H40:H68" si="4">F40+G40</f>
        <v>0</v>
      </c>
      <c r="I40" s="4"/>
      <c r="J40" s="37">
        <f t="shared" ref="J40:J68" si="5">H40+I40</f>
        <v>0</v>
      </c>
    </row>
    <row r="41" spans="1:10" ht="11.1" customHeight="1">
      <c r="A41" s="82" t="s">
        <v>118</v>
      </c>
      <c r="B41" s="82" t="s">
        <v>119</v>
      </c>
      <c r="C41" s="15">
        <f>'MG-90'!F41*'MG-90'!B$3</f>
        <v>0</v>
      </c>
      <c r="D41" s="33" t="str">
        <f>IF(OR(ISBLANK(C41),C41=0)," ",C41/C$178*100)</f>
        <v xml:space="preserve"> </v>
      </c>
      <c r="E41" s="4"/>
      <c r="F41" s="37">
        <f t="shared" si="3"/>
        <v>0</v>
      </c>
      <c r="G41" s="4"/>
      <c r="H41" s="37">
        <f t="shared" si="4"/>
        <v>0</v>
      </c>
      <c r="I41" s="4"/>
      <c r="J41" s="37">
        <f t="shared" si="5"/>
        <v>0</v>
      </c>
    </row>
    <row r="42" spans="1:10" ht="11.1" customHeight="1">
      <c r="A42" s="82" t="s">
        <v>120</v>
      </c>
      <c r="B42" s="82" t="s">
        <v>121</v>
      </c>
      <c r="C42" s="15">
        <f>'MG-90'!F42*'MG-90'!B$3</f>
        <v>0</v>
      </c>
      <c r="D42" s="33" t="str">
        <f>IF(OR(ISBLANK(C42),C42=0)," ",C42/C$178*100)</f>
        <v xml:space="preserve"> </v>
      </c>
      <c r="E42" s="4"/>
      <c r="F42" s="37">
        <f t="shared" si="3"/>
        <v>0</v>
      </c>
      <c r="G42" s="4"/>
      <c r="H42" s="37">
        <f t="shared" si="4"/>
        <v>0</v>
      </c>
      <c r="I42" s="4"/>
      <c r="J42" s="37">
        <f t="shared" si="5"/>
        <v>0</v>
      </c>
    </row>
    <row r="43" spans="1:10" ht="11.1" customHeight="1">
      <c r="A43" s="82" t="s">
        <v>122</v>
      </c>
      <c r="B43" s="82" t="s">
        <v>123</v>
      </c>
      <c r="C43" s="14"/>
      <c r="D43" s="39" t="str">
        <f>IF(OR(ISBLANK(C43),C43=0)," ",C43/C$104*100)</f>
        <v xml:space="preserve"> </v>
      </c>
      <c r="E43" s="30"/>
      <c r="F43" s="31">
        <f t="shared" si="3"/>
        <v>0</v>
      </c>
      <c r="G43" s="30"/>
      <c r="H43" s="31">
        <f t="shared" si="4"/>
        <v>0</v>
      </c>
      <c r="I43" s="30"/>
      <c r="J43" s="31">
        <f t="shared" si="5"/>
        <v>0</v>
      </c>
    </row>
    <row r="44" spans="1:10" ht="11.1" customHeight="1">
      <c r="A44" s="82" t="s">
        <v>124</v>
      </c>
      <c r="B44" s="82" t="s">
        <v>125</v>
      </c>
      <c r="C44" s="15">
        <f>'MG-90'!F44*'MG-90'!B$3</f>
        <v>0</v>
      </c>
      <c r="D44" s="33" t="str">
        <f>IF(OR(ISBLANK(C44),C44=0)," ",C44/C$178*100)</f>
        <v xml:space="preserve"> </v>
      </c>
      <c r="E44" s="4"/>
      <c r="F44" s="37">
        <f t="shared" si="3"/>
        <v>0</v>
      </c>
      <c r="G44" s="4"/>
      <c r="H44" s="37">
        <f t="shared" si="4"/>
        <v>0</v>
      </c>
      <c r="I44" s="4"/>
      <c r="J44" s="37">
        <f t="shared" si="5"/>
        <v>0</v>
      </c>
    </row>
    <row r="45" spans="1:10" ht="11.1" customHeight="1">
      <c r="A45" s="82" t="s">
        <v>126</v>
      </c>
      <c r="B45" s="82" t="s">
        <v>127</v>
      </c>
      <c r="C45" s="14"/>
      <c r="D45" s="39" t="str">
        <f>IF(OR(ISBLANK(C45),C45=0)," ",C45/C$104*100)</f>
        <v xml:space="preserve"> </v>
      </c>
      <c r="E45" s="30"/>
      <c r="F45" s="31">
        <f t="shared" si="3"/>
        <v>0</v>
      </c>
      <c r="G45" s="30"/>
      <c r="H45" s="31">
        <f t="shared" si="4"/>
        <v>0</v>
      </c>
      <c r="I45" s="30"/>
      <c r="J45" s="31">
        <f t="shared" si="5"/>
        <v>0</v>
      </c>
    </row>
    <row r="46" spans="1:10" ht="11.1" customHeight="1">
      <c r="A46" s="82" t="s">
        <v>128</v>
      </c>
      <c r="B46" s="82" t="s">
        <v>129</v>
      </c>
      <c r="C46" s="14"/>
      <c r="D46" s="39" t="str">
        <f>IF(OR(ISBLANK(C46),C46=0)," ",C46/C$104*100)</f>
        <v xml:space="preserve"> </v>
      </c>
      <c r="E46" s="30"/>
      <c r="F46" s="31">
        <f t="shared" si="3"/>
        <v>0</v>
      </c>
      <c r="G46" s="30"/>
      <c r="H46" s="31">
        <f t="shared" si="4"/>
        <v>0</v>
      </c>
      <c r="I46" s="30"/>
      <c r="J46" s="31">
        <f t="shared" si="5"/>
        <v>0</v>
      </c>
    </row>
    <row r="47" spans="1:10" ht="11.1" customHeight="1">
      <c r="A47" s="82" t="s">
        <v>130</v>
      </c>
      <c r="B47" s="82" t="s">
        <v>131</v>
      </c>
      <c r="C47" s="15">
        <f>'MG-90'!F47*'MG-90'!B$3</f>
        <v>0</v>
      </c>
      <c r="D47" s="33" t="str">
        <f>IF(OR(ISBLANK(C47),C47=0)," ",C47/C$178*100)</f>
        <v xml:space="preserve"> </v>
      </c>
      <c r="E47" s="4"/>
      <c r="F47" s="37">
        <f t="shared" si="3"/>
        <v>0</v>
      </c>
      <c r="G47" s="4"/>
      <c r="H47" s="37">
        <f t="shared" si="4"/>
        <v>0</v>
      </c>
      <c r="I47" s="4"/>
      <c r="J47" s="37">
        <f t="shared" si="5"/>
        <v>0</v>
      </c>
    </row>
    <row r="48" spans="1:10" ht="11.1" customHeight="1">
      <c r="A48" s="82" t="s">
        <v>132</v>
      </c>
      <c r="B48" s="82" t="s">
        <v>133</v>
      </c>
      <c r="C48" s="15">
        <f>'MG-90'!F48*'MG-90'!B$3</f>
        <v>0</v>
      </c>
      <c r="D48" s="33" t="str">
        <f>IF(OR(ISBLANK(C48),C48=0)," ",C48/C$178*100)</f>
        <v xml:space="preserve"> </v>
      </c>
      <c r="E48" s="4"/>
      <c r="F48" s="37">
        <f t="shared" si="3"/>
        <v>0</v>
      </c>
      <c r="G48" s="4"/>
      <c r="H48" s="37">
        <f t="shared" si="4"/>
        <v>0</v>
      </c>
      <c r="I48" s="4"/>
      <c r="J48" s="37">
        <f t="shared" si="5"/>
        <v>0</v>
      </c>
    </row>
    <row r="49" spans="1:10" ht="11.1" customHeight="1">
      <c r="A49" s="82" t="s">
        <v>134</v>
      </c>
      <c r="B49" s="82" t="s">
        <v>135</v>
      </c>
      <c r="C49" s="15">
        <f>'MG-90'!F49*'MG-90'!B$3</f>
        <v>0</v>
      </c>
      <c r="D49" s="33" t="str">
        <f>IF(OR(ISBLANK(C49),C49=0)," ",C49/C$178*100)</f>
        <v xml:space="preserve"> </v>
      </c>
      <c r="E49" s="4"/>
      <c r="F49" s="37">
        <f t="shared" si="3"/>
        <v>0</v>
      </c>
      <c r="G49" s="4"/>
      <c r="H49" s="37">
        <f t="shared" si="4"/>
        <v>0</v>
      </c>
      <c r="I49" s="4"/>
      <c r="J49" s="37">
        <f t="shared" si="5"/>
        <v>0</v>
      </c>
    </row>
    <row r="50" spans="1:10" ht="11.1" customHeight="1">
      <c r="A50" s="82" t="s">
        <v>136</v>
      </c>
      <c r="B50" s="82" t="s">
        <v>137</v>
      </c>
      <c r="C50" s="14"/>
      <c r="D50" s="39" t="str">
        <f>IF(OR(ISBLANK(C50),C50=0)," ",C50/C$104*100)</f>
        <v xml:space="preserve"> </v>
      </c>
      <c r="E50" s="30"/>
      <c r="F50" s="31">
        <f t="shared" si="3"/>
        <v>0</v>
      </c>
      <c r="G50" s="30"/>
      <c r="H50" s="31">
        <f t="shared" si="4"/>
        <v>0</v>
      </c>
      <c r="I50" s="30"/>
      <c r="J50" s="31">
        <f t="shared" si="5"/>
        <v>0</v>
      </c>
    </row>
    <row r="51" spans="1:10" ht="11.1" customHeight="1">
      <c r="A51" s="82" t="s">
        <v>138</v>
      </c>
      <c r="B51" s="82" t="s">
        <v>139</v>
      </c>
      <c r="C51" s="15">
        <f>'MG-90'!F51*'MG-90'!B$3</f>
        <v>0</v>
      </c>
      <c r="D51" s="33" t="str">
        <f>IF(OR(ISBLANK(C51),C51=0)," ",C51/C$178*100)</f>
        <v xml:space="preserve"> </v>
      </c>
      <c r="E51" s="4"/>
      <c r="F51" s="37">
        <f t="shared" si="3"/>
        <v>0</v>
      </c>
      <c r="G51" s="4"/>
      <c r="H51" s="37">
        <f t="shared" si="4"/>
        <v>0</v>
      </c>
      <c r="I51" s="4"/>
      <c r="J51" s="37">
        <f t="shared" si="5"/>
        <v>0</v>
      </c>
    </row>
    <row r="52" spans="1:10" ht="11.1" customHeight="1">
      <c r="A52" s="82" t="s">
        <v>140</v>
      </c>
      <c r="B52" s="82" t="s">
        <v>141</v>
      </c>
      <c r="C52" s="14"/>
      <c r="D52" s="39" t="str">
        <f>IF(OR(ISBLANK(C52),C52=0)," ",C52/C$104*100)</f>
        <v xml:space="preserve"> </v>
      </c>
      <c r="E52" s="30"/>
      <c r="F52" s="31">
        <f t="shared" si="3"/>
        <v>0</v>
      </c>
      <c r="G52" s="30"/>
      <c r="H52" s="31">
        <f t="shared" si="4"/>
        <v>0</v>
      </c>
      <c r="I52" s="30"/>
      <c r="J52" s="31">
        <f t="shared" si="5"/>
        <v>0</v>
      </c>
    </row>
    <row r="53" spans="1:10" ht="11.1" customHeight="1">
      <c r="A53" s="82" t="s">
        <v>142</v>
      </c>
      <c r="B53" s="82" t="s">
        <v>143</v>
      </c>
      <c r="C53" s="15">
        <f>'MG-90'!F53*'MG-90'!B$3</f>
        <v>0</v>
      </c>
      <c r="D53" s="33" t="str">
        <f>IF(OR(ISBLANK(C53),C53=0)," ",C53/C$178*100)</f>
        <v xml:space="preserve"> </v>
      </c>
      <c r="E53" s="4"/>
      <c r="F53" s="37">
        <f t="shared" si="3"/>
        <v>0</v>
      </c>
      <c r="G53" s="4"/>
      <c r="H53" s="37">
        <f t="shared" si="4"/>
        <v>0</v>
      </c>
      <c r="I53" s="4"/>
      <c r="J53" s="37">
        <f t="shared" si="5"/>
        <v>0</v>
      </c>
    </row>
    <row r="54" spans="1:10" ht="11.1" customHeight="1">
      <c r="A54" s="82" t="s">
        <v>144</v>
      </c>
      <c r="B54" s="82" t="s">
        <v>145</v>
      </c>
      <c r="C54" s="15">
        <f>'MG-90'!F54*'MG-90'!B$3</f>
        <v>0</v>
      </c>
      <c r="D54" s="33" t="str">
        <f>IF(OR(ISBLANK(C54),C54=0)," ",C54/C$178*100)</f>
        <v xml:space="preserve"> </v>
      </c>
      <c r="E54" s="4"/>
      <c r="F54" s="37">
        <f t="shared" si="3"/>
        <v>0</v>
      </c>
      <c r="G54" s="4"/>
      <c r="H54" s="37">
        <f t="shared" si="4"/>
        <v>0</v>
      </c>
      <c r="I54" s="4"/>
      <c r="J54" s="37">
        <f t="shared" si="5"/>
        <v>0</v>
      </c>
    </row>
    <row r="55" spans="1:10" ht="11.1" customHeight="1">
      <c r="A55" s="82" t="s">
        <v>146</v>
      </c>
      <c r="B55" s="82" t="s">
        <v>147</v>
      </c>
      <c r="C55" s="15">
        <f>'MG-90'!F55*'MG-90'!B$3</f>
        <v>0</v>
      </c>
      <c r="D55" s="33" t="str">
        <f>IF(OR(ISBLANK(C55),C55=0)," ",C55/C$178*100)</f>
        <v xml:space="preserve"> </v>
      </c>
      <c r="E55" s="4"/>
      <c r="F55" s="37">
        <f t="shared" si="3"/>
        <v>0</v>
      </c>
      <c r="G55" s="4"/>
      <c r="H55" s="37">
        <f t="shared" si="4"/>
        <v>0</v>
      </c>
      <c r="I55" s="4"/>
      <c r="J55" s="37">
        <f t="shared" si="5"/>
        <v>0</v>
      </c>
    </row>
    <row r="56" spans="1:10" ht="11.1" customHeight="1">
      <c r="A56" s="82" t="s">
        <v>148</v>
      </c>
      <c r="B56" s="82" t="s">
        <v>149</v>
      </c>
      <c r="C56" s="15">
        <f>'MG-90'!F56*'MG-90'!B$3</f>
        <v>0</v>
      </c>
      <c r="D56" s="33" t="str">
        <f>IF(OR(ISBLANK(C56),C56=0)," ",C56/C$178*100)</f>
        <v xml:space="preserve"> </v>
      </c>
      <c r="E56" s="4"/>
      <c r="F56" s="37">
        <f t="shared" si="3"/>
        <v>0</v>
      </c>
      <c r="G56" s="4"/>
      <c r="H56" s="37">
        <f t="shared" si="4"/>
        <v>0</v>
      </c>
      <c r="I56" s="4"/>
      <c r="J56" s="37">
        <f t="shared" si="5"/>
        <v>0</v>
      </c>
    </row>
    <row r="57" spans="1:10" ht="11.1" customHeight="1">
      <c r="A57" s="82" t="s">
        <v>150</v>
      </c>
      <c r="B57" s="82" t="s">
        <v>151</v>
      </c>
      <c r="C57" s="15">
        <f>'MG-90'!F57*'MG-90'!B$3</f>
        <v>0</v>
      </c>
      <c r="D57" s="33" t="str">
        <f>IF(OR(ISBLANK(C57),C57=0)," ",C57/C$178*100)</f>
        <v xml:space="preserve"> </v>
      </c>
      <c r="E57" s="4"/>
      <c r="F57" s="37">
        <f t="shared" si="3"/>
        <v>0</v>
      </c>
      <c r="G57" s="4"/>
      <c r="H57" s="37">
        <f t="shared" si="4"/>
        <v>0</v>
      </c>
      <c r="I57" s="4"/>
      <c r="J57" s="37">
        <f t="shared" si="5"/>
        <v>0</v>
      </c>
    </row>
    <row r="58" spans="1:10" ht="11.1" customHeight="1">
      <c r="A58" s="82" t="s">
        <v>152</v>
      </c>
      <c r="B58" s="82" t="s">
        <v>153</v>
      </c>
      <c r="C58" s="14"/>
      <c r="D58" s="39" t="str">
        <f>IF(OR(ISBLANK(C58),C58=0)," ",C58/C$104*100)</f>
        <v xml:space="preserve"> </v>
      </c>
      <c r="E58" s="30"/>
      <c r="F58" s="31">
        <f t="shared" si="3"/>
        <v>0</v>
      </c>
      <c r="G58" s="30"/>
      <c r="H58" s="31">
        <f t="shared" si="4"/>
        <v>0</v>
      </c>
      <c r="I58" s="30"/>
      <c r="J58" s="31">
        <f t="shared" si="5"/>
        <v>0</v>
      </c>
    </row>
    <row r="59" spans="1:10" ht="11.1" customHeight="1">
      <c r="A59" s="82" t="s">
        <v>154</v>
      </c>
      <c r="B59" s="82" t="s">
        <v>155</v>
      </c>
      <c r="C59" s="15">
        <f>'MG-90'!F59*'MG-90'!B$3</f>
        <v>0</v>
      </c>
      <c r="D59" s="33" t="str">
        <f>IF(OR(ISBLANK(C59),C59=0)," ",C59/C$178*100)</f>
        <v xml:space="preserve"> </v>
      </c>
      <c r="E59" s="4"/>
      <c r="F59" s="37">
        <f t="shared" si="3"/>
        <v>0</v>
      </c>
      <c r="G59" s="4"/>
      <c r="H59" s="37">
        <f t="shared" si="4"/>
        <v>0</v>
      </c>
      <c r="I59" s="4"/>
      <c r="J59" s="37">
        <f t="shared" si="5"/>
        <v>0</v>
      </c>
    </row>
    <row r="60" spans="1:10" ht="11.1" customHeight="1">
      <c r="A60" s="82" t="s">
        <v>156</v>
      </c>
      <c r="B60" s="82" t="s">
        <v>157</v>
      </c>
      <c r="C60" s="15">
        <f>'MG-90'!F60*'MG-90'!B$3</f>
        <v>0</v>
      </c>
      <c r="D60" s="33" t="str">
        <f>IF(OR(ISBLANK(C60),C60=0)," ",C60/C$178*100)</f>
        <v xml:space="preserve"> </v>
      </c>
      <c r="E60" s="4"/>
      <c r="F60" s="37">
        <f t="shared" si="3"/>
        <v>0</v>
      </c>
      <c r="G60" s="4"/>
      <c r="H60" s="37">
        <f t="shared" si="4"/>
        <v>0</v>
      </c>
      <c r="I60" s="4"/>
      <c r="J60" s="37">
        <f t="shared" si="5"/>
        <v>0</v>
      </c>
    </row>
    <row r="61" spans="1:10" ht="11.1" customHeight="1">
      <c r="A61" s="82" t="s">
        <v>158</v>
      </c>
      <c r="B61" s="82" t="s">
        <v>159</v>
      </c>
      <c r="C61" s="15">
        <f>'MG-90'!F61*'MG-90'!B$3</f>
        <v>0</v>
      </c>
      <c r="D61" s="33" t="str">
        <f>IF(OR(ISBLANK(C61),C61=0)," ",C61/C$178*100)</f>
        <v xml:space="preserve"> </v>
      </c>
      <c r="E61" s="4"/>
      <c r="F61" s="37">
        <f t="shared" si="3"/>
        <v>0</v>
      </c>
      <c r="G61" s="4"/>
      <c r="H61" s="37">
        <f t="shared" si="4"/>
        <v>0</v>
      </c>
      <c r="I61" s="4"/>
      <c r="J61" s="37">
        <f t="shared" si="5"/>
        <v>0</v>
      </c>
    </row>
    <row r="62" spans="1:10" ht="11.1" customHeight="1">
      <c r="A62" s="82" t="s">
        <v>160</v>
      </c>
      <c r="B62" s="82" t="s">
        <v>161</v>
      </c>
      <c r="C62" s="15">
        <f>'MG-90'!F62*'MG-90'!B$3</f>
        <v>0</v>
      </c>
      <c r="D62" s="33" t="str">
        <f>IF(OR(ISBLANK(C62),C62=0)," ",C62/C$178*100)</f>
        <v xml:space="preserve"> </v>
      </c>
      <c r="E62" s="4"/>
      <c r="F62" s="37">
        <f t="shared" si="3"/>
        <v>0</v>
      </c>
      <c r="G62" s="4"/>
      <c r="H62" s="37">
        <f t="shared" si="4"/>
        <v>0</v>
      </c>
      <c r="I62" s="4"/>
      <c r="J62" s="37">
        <f t="shared" si="5"/>
        <v>0</v>
      </c>
    </row>
    <row r="63" spans="1:10" ht="11.1" customHeight="1">
      <c r="A63" s="82" t="s">
        <v>162</v>
      </c>
      <c r="B63" s="82" t="s">
        <v>163</v>
      </c>
      <c r="C63" s="15">
        <f>'MG-90'!F63*'MG-90'!B$3</f>
        <v>0</v>
      </c>
      <c r="D63" s="33" t="str">
        <f>IF(OR(ISBLANK(C63),C63=0)," ",C63/C$178*100)</f>
        <v xml:space="preserve"> </v>
      </c>
      <c r="E63" s="4"/>
      <c r="F63" s="37">
        <f t="shared" si="3"/>
        <v>0</v>
      </c>
      <c r="G63" s="4"/>
      <c r="H63" s="37">
        <f t="shared" si="4"/>
        <v>0</v>
      </c>
      <c r="I63" s="4"/>
      <c r="J63" s="37">
        <f t="shared" si="5"/>
        <v>0</v>
      </c>
    </row>
    <row r="64" spans="1:10" ht="11.1" customHeight="1">
      <c r="A64" s="82" t="s">
        <v>164</v>
      </c>
      <c r="B64" s="82" t="s">
        <v>165</v>
      </c>
      <c r="C64" s="14"/>
      <c r="D64" s="39" t="str">
        <f>IF(OR(ISBLANK(C64),C64=0)," ",C64/C$104*100)</f>
        <v xml:space="preserve"> </v>
      </c>
      <c r="E64" s="30"/>
      <c r="F64" s="31">
        <f t="shared" si="3"/>
        <v>0</v>
      </c>
      <c r="G64" s="30"/>
      <c r="H64" s="31">
        <f t="shared" si="4"/>
        <v>0</v>
      </c>
      <c r="I64" s="30"/>
      <c r="J64" s="31">
        <f t="shared" si="5"/>
        <v>0</v>
      </c>
    </row>
    <row r="65" spans="1:10" ht="11.1" customHeight="1">
      <c r="A65" s="82" t="s">
        <v>166</v>
      </c>
      <c r="B65" s="82" t="s">
        <v>167</v>
      </c>
      <c r="C65" s="15">
        <f>'MG-90'!F65*'MG-90'!B$3</f>
        <v>0</v>
      </c>
      <c r="D65" s="33" t="str">
        <f>IF(OR(ISBLANK(C65),C65=0)," ",C65/C$178*100)</f>
        <v xml:space="preserve"> </v>
      </c>
      <c r="E65" s="4"/>
      <c r="F65" s="37">
        <f t="shared" si="3"/>
        <v>0</v>
      </c>
      <c r="G65" s="4"/>
      <c r="H65" s="37">
        <f t="shared" si="4"/>
        <v>0</v>
      </c>
      <c r="I65" s="4"/>
      <c r="J65" s="37">
        <f t="shared" si="5"/>
        <v>0</v>
      </c>
    </row>
    <row r="66" spans="1:10" ht="11.1" customHeight="1">
      <c r="A66" s="82" t="s">
        <v>168</v>
      </c>
      <c r="B66" s="82" t="s">
        <v>169</v>
      </c>
      <c r="C66" s="15">
        <f>'MG-90'!F66*'MG-90'!B$3</f>
        <v>0</v>
      </c>
      <c r="D66" s="33" t="str">
        <f>IF(OR(ISBLANK(C66),C66=0)," ",C66/C$178*100)</f>
        <v xml:space="preserve"> </v>
      </c>
      <c r="E66" s="4"/>
      <c r="F66" s="37">
        <f t="shared" si="3"/>
        <v>0</v>
      </c>
      <c r="G66" s="4"/>
      <c r="H66" s="37">
        <f t="shared" si="4"/>
        <v>0</v>
      </c>
      <c r="I66" s="4"/>
      <c r="J66" s="37">
        <f t="shared" si="5"/>
        <v>0</v>
      </c>
    </row>
    <row r="67" spans="1:10" ht="11.1" customHeight="1">
      <c r="A67" s="82" t="s">
        <v>170</v>
      </c>
      <c r="B67" s="82" t="s">
        <v>171</v>
      </c>
      <c r="C67" s="15">
        <f>'MG-90'!F67*'MG-90'!B$3</f>
        <v>0</v>
      </c>
      <c r="D67" s="33" t="str">
        <f>IF(OR(ISBLANK(C67),C67=0)," ",C67/C$178*100)</f>
        <v xml:space="preserve"> </v>
      </c>
      <c r="E67" s="4"/>
      <c r="F67" s="37">
        <f t="shared" si="3"/>
        <v>0</v>
      </c>
      <c r="G67" s="4"/>
      <c r="H67" s="37">
        <f t="shared" si="4"/>
        <v>0</v>
      </c>
      <c r="I67" s="4"/>
      <c r="J67" s="37">
        <f t="shared" si="5"/>
        <v>0</v>
      </c>
    </row>
    <row r="68" spans="1:10" ht="11.1" customHeight="1">
      <c r="A68" s="82" t="s">
        <v>172</v>
      </c>
      <c r="B68" s="82" t="s">
        <v>173</v>
      </c>
      <c r="C68" s="14"/>
      <c r="D68" s="39" t="str">
        <f>IF(OR(ISBLANK(C68),C68=0)," ",C68/C$104*100)</f>
        <v xml:space="preserve"> </v>
      </c>
      <c r="E68" s="30"/>
      <c r="F68" s="31">
        <f t="shared" si="3"/>
        <v>0</v>
      </c>
      <c r="G68" s="30"/>
      <c r="H68" s="31">
        <f t="shared" si="4"/>
        <v>0</v>
      </c>
      <c r="I68" s="30"/>
      <c r="J68" s="31">
        <f t="shared" si="5"/>
        <v>0</v>
      </c>
    </row>
    <row r="69" spans="1:10" ht="11.1" customHeight="1">
      <c r="A69" s="82" t="s">
        <v>174</v>
      </c>
      <c r="B69" s="82" t="s">
        <v>175</v>
      </c>
      <c r="C69" s="15">
        <f>'MG-90'!F69*'MG-90'!B$3</f>
        <v>0</v>
      </c>
      <c r="D69" s="33" t="str">
        <f t="shared" ref="D69:D74" si="6">IF(OR(ISBLANK(C69),C69=0)," ",C69/C$178*100)</f>
        <v xml:space="preserve"> </v>
      </c>
      <c r="E69" s="4"/>
      <c r="F69" s="37">
        <f t="shared" ref="F69:F74" si="7">E69</f>
        <v>0</v>
      </c>
      <c r="G69" s="4"/>
      <c r="H69" s="37">
        <f t="shared" ref="H69:H74" si="8">F69+G69</f>
        <v>0</v>
      </c>
      <c r="I69" s="4"/>
      <c r="J69" s="37">
        <f t="shared" ref="J69:J74" si="9">H69+I69</f>
        <v>0</v>
      </c>
    </row>
    <row r="70" spans="1:10" ht="11.1" customHeight="1">
      <c r="A70" s="82" t="s">
        <v>176</v>
      </c>
      <c r="B70" s="82" t="s">
        <v>177</v>
      </c>
      <c r="C70" s="15">
        <f>'MG-90'!F70*'MG-90'!B$3</f>
        <v>0</v>
      </c>
      <c r="D70" s="33" t="str">
        <f t="shared" si="6"/>
        <v xml:space="preserve"> </v>
      </c>
      <c r="E70" s="4"/>
      <c r="F70" s="37">
        <f t="shared" si="7"/>
        <v>0</v>
      </c>
      <c r="G70" s="4"/>
      <c r="H70" s="37">
        <f t="shared" si="8"/>
        <v>0</v>
      </c>
      <c r="I70" s="4"/>
      <c r="J70" s="37">
        <f t="shared" si="9"/>
        <v>0</v>
      </c>
    </row>
    <row r="71" spans="1:10" ht="11.1" customHeight="1">
      <c r="A71" s="82" t="s">
        <v>178</v>
      </c>
      <c r="B71" s="82" t="s">
        <v>179</v>
      </c>
      <c r="C71" s="15">
        <f>'MG-90'!F71*'MG-90'!B$3</f>
        <v>0</v>
      </c>
      <c r="D71" s="33" t="str">
        <f t="shared" si="6"/>
        <v xml:space="preserve"> </v>
      </c>
      <c r="E71" s="4"/>
      <c r="F71" s="37">
        <f t="shared" si="7"/>
        <v>0</v>
      </c>
      <c r="G71" s="4"/>
      <c r="H71" s="37">
        <f t="shared" si="8"/>
        <v>0</v>
      </c>
      <c r="I71" s="4"/>
      <c r="J71" s="37">
        <f t="shared" si="9"/>
        <v>0</v>
      </c>
    </row>
    <row r="72" spans="1:10" ht="11.1" customHeight="1">
      <c r="A72" s="82" t="s">
        <v>180</v>
      </c>
      <c r="B72" s="82" t="s">
        <v>181</v>
      </c>
      <c r="C72" s="15">
        <f>'MG-90'!F72*'MG-90'!B$3</f>
        <v>0</v>
      </c>
      <c r="D72" s="33" t="str">
        <f t="shared" si="6"/>
        <v xml:space="preserve"> </v>
      </c>
      <c r="E72" s="4"/>
      <c r="F72" s="37">
        <f t="shared" si="7"/>
        <v>0</v>
      </c>
      <c r="G72" s="4"/>
      <c r="H72" s="37">
        <f t="shared" si="8"/>
        <v>0</v>
      </c>
      <c r="I72" s="4"/>
      <c r="J72" s="37">
        <f t="shared" si="9"/>
        <v>0</v>
      </c>
    </row>
    <row r="73" spans="1:10" ht="11.1" customHeight="1">
      <c r="A73" s="82" t="s">
        <v>182</v>
      </c>
      <c r="B73" s="82" t="s">
        <v>183</v>
      </c>
      <c r="C73" s="15">
        <f>'MG-90'!F73*'MG-90'!B$3</f>
        <v>0</v>
      </c>
      <c r="D73" s="33" t="str">
        <f t="shared" si="6"/>
        <v xml:space="preserve"> </v>
      </c>
      <c r="E73" s="4"/>
      <c r="F73" s="37">
        <f t="shared" si="7"/>
        <v>0</v>
      </c>
      <c r="G73" s="4"/>
      <c r="H73" s="37">
        <f t="shared" si="8"/>
        <v>0</v>
      </c>
      <c r="I73" s="4"/>
      <c r="J73" s="37">
        <f t="shared" si="9"/>
        <v>0</v>
      </c>
    </row>
    <row r="74" spans="1:10" ht="11.1" customHeight="1">
      <c r="A74" s="82" t="s">
        <v>184</v>
      </c>
      <c r="B74" s="82" t="s">
        <v>185</v>
      </c>
      <c r="C74" s="15">
        <f>'MG-90'!F74*'MG-90'!B$3</f>
        <v>0</v>
      </c>
      <c r="D74" s="33" t="str">
        <f t="shared" si="6"/>
        <v xml:space="preserve"> </v>
      </c>
      <c r="E74" s="4"/>
      <c r="F74" s="37">
        <f t="shared" si="7"/>
        <v>0</v>
      </c>
      <c r="G74" s="4"/>
      <c r="H74" s="37">
        <f t="shared" si="8"/>
        <v>0</v>
      </c>
      <c r="I74" s="4"/>
      <c r="J74" s="37">
        <f t="shared" si="9"/>
        <v>0</v>
      </c>
    </row>
    <row r="75" spans="1:10" ht="11.1" customHeight="1">
      <c r="A75" s="82" t="s">
        <v>186</v>
      </c>
      <c r="B75" s="82" t="s">
        <v>187</v>
      </c>
      <c r="C75" s="14"/>
      <c r="D75" s="39" t="str">
        <f>IF(OR(ISBLANK(C75),C75=0)," ",C75/C$104*100)</f>
        <v xml:space="preserve"> </v>
      </c>
      <c r="E75" s="30"/>
      <c r="F75" s="31">
        <f>E75</f>
        <v>0</v>
      </c>
      <c r="G75" s="30"/>
      <c r="H75" s="31">
        <f t="shared" ref="H75:H135" si="10">F75+G75</f>
        <v>0</v>
      </c>
      <c r="I75" s="30"/>
      <c r="J75" s="31">
        <f t="shared" ref="J75:J135" si="11">H75+I75</f>
        <v>0</v>
      </c>
    </row>
    <row r="76" spans="1:10" ht="11.1" customHeight="1">
      <c r="A76" s="82" t="s">
        <v>188</v>
      </c>
      <c r="B76" s="82" t="s">
        <v>189</v>
      </c>
      <c r="C76" s="15">
        <f>'MG-90'!F76*'MG-90'!B$3</f>
        <v>0</v>
      </c>
      <c r="D76" s="33" t="str">
        <f t="shared" ref="D76:D82" si="12">IF(OR(ISBLANK(C76),C76=0)," ",C76/C$178*100)</f>
        <v xml:space="preserve"> </v>
      </c>
      <c r="E76" s="4"/>
      <c r="F76" s="37">
        <f t="shared" ref="F76:F82" si="13">E76</f>
        <v>0</v>
      </c>
      <c r="G76" s="4"/>
      <c r="H76" s="37">
        <f t="shared" si="10"/>
        <v>0</v>
      </c>
      <c r="I76" s="4"/>
      <c r="J76" s="37">
        <f t="shared" si="11"/>
        <v>0</v>
      </c>
    </row>
    <row r="77" spans="1:10" ht="11.1" customHeight="1">
      <c r="A77" s="82" t="s">
        <v>190</v>
      </c>
      <c r="B77" s="82" t="s">
        <v>191</v>
      </c>
      <c r="C77" s="15">
        <f>'MG-90'!F77*'MG-90'!B$3</f>
        <v>0</v>
      </c>
      <c r="D77" s="33" t="str">
        <f t="shared" si="12"/>
        <v xml:space="preserve"> </v>
      </c>
      <c r="E77" s="4"/>
      <c r="F77" s="37">
        <f t="shared" si="13"/>
        <v>0</v>
      </c>
      <c r="G77" s="4"/>
      <c r="H77" s="37">
        <f t="shared" si="10"/>
        <v>0</v>
      </c>
      <c r="I77" s="4"/>
      <c r="J77" s="37">
        <f t="shared" si="11"/>
        <v>0</v>
      </c>
    </row>
    <row r="78" spans="1:10" ht="11.1" customHeight="1">
      <c r="A78" s="82" t="s">
        <v>192</v>
      </c>
      <c r="B78" s="82" t="s">
        <v>193</v>
      </c>
      <c r="C78" s="15">
        <f>'MG-90'!F78*'MG-90'!B$3</f>
        <v>0</v>
      </c>
      <c r="D78" s="33" t="str">
        <f t="shared" si="12"/>
        <v xml:space="preserve"> </v>
      </c>
      <c r="E78" s="4"/>
      <c r="F78" s="37">
        <f t="shared" si="13"/>
        <v>0</v>
      </c>
      <c r="G78" s="4"/>
      <c r="H78" s="37">
        <f t="shared" si="10"/>
        <v>0</v>
      </c>
      <c r="I78" s="4"/>
      <c r="J78" s="37">
        <f t="shared" si="11"/>
        <v>0</v>
      </c>
    </row>
    <row r="79" spans="1:10" ht="11.1" customHeight="1">
      <c r="A79" s="82" t="s">
        <v>194</v>
      </c>
      <c r="B79" s="82" t="s">
        <v>195</v>
      </c>
      <c r="C79" s="15">
        <f>'MG-90'!F79*'MG-90'!B$3</f>
        <v>0</v>
      </c>
      <c r="D79" s="33" t="str">
        <f t="shared" si="12"/>
        <v xml:space="preserve"> </v>
      </c>
      <c r="E79" s="4"/>
      <c r="F79" s="37">
        <f t="shared" si="13"/>
        <v>0</v>
      </c>
      <c r="G79" s="4"/>
      <c r="H79" s="37">
        <f t="shared" si="10"/>
        <v>0</v>
      </c>
      <c r="I79" s="4"/>
      <c r="J79" s="37">
        <f t="shared" si="11"/>
        <v>0</v>
      </c>
    </row>
    <row r="80" spans="1:10" ht="11.1" customHeight="1">
      <c r="A80" s="82" t="s">
        <v>196</v>
      </c>
      <c r="B80" s="82" t="s">
        <v>197</v>
      </c>
      <c r="C80" s="15">
        <f>'MG-90'!F80*'MG-90'!B$3</f>
        <v>0</v>
      </c>
      <c r="D80" s="33" t="str">
        <f t="shared" si="12"/>
        <v xml:space="preserve"> </v>
      </c>
      <c r="E80" s="4"/>
      <c r="F80" s="37">
        <f t="shared" si="13"/>
        <v>0</v>
      </c>
      <c r="G80" s="4"/>
      <c r="H80" s="37">
        <f t="shared" si="10"/>
        <v>0</v>
      </c>
      <c r="I80" s="4"/>
      <c r="J80" s="37">
        <f t="shared" si="11"/>
        <v>0</v>
      </c>
    </row>
    <row r="81" spans="1:10" ht="11.1" customHeight="1">
      <c r="A81" s="82" t="s">
        <v>198</v>
      </c>
      <c r="B81" s="82" t="s">
        <v>199</v>
      </c>
      <c r="C81" s="15">
        <f>'MG-90'!F81*'MG-90'!B$3</f>
        <v>0</v>
      </c>
      <c r="D81" s="33" t="str">
        <f t="shared" si="12"/>
        <v xml:space="preserve"> </v>
      </c>
      <c r="E81" s="4"/>
      <c r="F81" s="37">
        <f t="shared" si="13"/>
        <v>0</v>
      </c>
      <c r="G81" s="4"/>
      <c r="H81" s="37">
        <f t="shared" si="10"/>
        <v>0</v>
      </c>
      <c r="I81" s="4"/>
      <c r="J81" s="37">
        <f t="shared" si="11"/>
        <v>0</v>
      </c>
    </row>
    <row r="82" spans="1:10" ht="11.1" customHeight="1">
      <c r="A82" s="82" t="s">
        <v>200</v>
      </c>
      <c r="B82" s="82" t="s">
        <v>201</v>
      </c>
      <c r="C82" s="15">
        <f>'MG-90'!F82*'MG-90'!B$3</f>
        <v>0</v>
      </c>
      <c r="D82" s="33" t="str">
        <f t="shared" si="12"/>
        <v xml:space="preserve"> </v>
      </c>
      <c r="E82" s="4"/>
      <c r="F82" s="37">
        <f t="shared" si="13"/>
        <v>0</v>
      </c>
      <c r="G82" s="4"/>
      <c r="H82" s="37">
        <f t="shared" si="10"/>
        <v>0</v>
      </c>
      <c r="I82" s="4"/>
      <c r="J82" s="37">
        <f t="shared" si="11"/>
        <v>0</v>
      </c>
    </row>
    <row r="83" spans="1:10" ht="11.1" customHeight="1">
      <c r="A83" s="82" t="s">
        <v>202</v>
      </c>
      <c r="B83" s="82" t="s">
        <v>203</v>
      </c>
      <c r="C83" s="14"/>
      <c r="D83" s="39" t="str">
        <f>IF(OR(ISBLANK(C83),C83=0)," ",C83/C$104*100)</f>
        <v xml:space="preserve"> </v>
      </c>
      <c r="E83" s="30"/>
      <c r="F83" s="31">
        <f t="shared" ref="F83:F103" si="14">E83</f>
        <v>0</v>
      </c>
      <c r="G83" s="30"/>
      <c r="H83" s="31">
        <f t="shared" si="10"/>
        <v>0</v>
      </c>
      <c r="I83" s="30"/>
      <c r="J83" s="31">
        <f t="shared" si="11"/>
        <v>0</v>
      </c>
    </row>
    <row r="84" spans="1:10" ht="11.1" customHeight="1">
      <c r="A84" s="82" t="s">
        <v>204</v>
      </c>
      <c r="B84" s="82" t="s">
        <v>205</v>
      </c>
      <c r="C84" s="15">
        <f>'MG-90'!F84*'MG-90'!B$3</f>
        <v>0</v>
      </c>
      <c r="D84" s="33" t="str">
        <f>IF(OR(ISBLANK(C84),C84=0)," ",C84/C$178*100)</f>
        <v xml:space="preserve"> </v>
      </c>
      <c r="E84" s="4"/>
      <c r="F84" s="37">
        <f t="shared" si="14"/>
        <v>0</v>
      </c>
      <c r="G84" s="4"/>
      <c r="H84" s="37">
        <f t="shared" si="10"/>
        <v>0</v>
      </c>
      <c r="I84" s="4"/>
      <c r="J84" s="37">
        <f t="shared" si="11"/>
        <v>0</v>
      </c>
    </row>
    <row r="85" spans="1:10" ht="11.1" customHeight="1">
      <c r="A85" s="82" t="s">
        <v>206</v>
      </c>
      <c r="B85" s="82" t="s">
        <v>207</v>
      </c>
      <c r="C85" s="15">
        <f>'MG-90'!F85*'MG-90'!B$3</f>
        <v>0</v>
      </c>
      <c r="D85" s="33" t="str">
        <f>IF(OR(ISBLANK(C85),C85=0)," ",C85/C$178*100)</f>
        <v xml:space="preserve"> </v>
      </c>
      <c r="E85" s="4"/>
      <c r="F85" s="37">
        <f t="shared" si="14"/>
        <v>0</v>
      </c>
      <c r="G85" s="4"/>
      <c r="H85" s="37">
        <f t="shared" si="10"/>
        <v>0</v>
      </c>
      <c r="I85" s="4"/>
      <c r="J85" s="37">
        <f t="shared" si="11"/>
        <v>0</v>
      </c>
    </row>
    <row r="86" spans="1:10" ht="11.1" customHeight="1">
      <c r="A86" s="82" t="s">
        <v>208</v>
      </c>
      <c r="B86" s="82" t="s">
        <v>209</v>
      </c>
      <c r="C86" s="14"/>
      <c r="D86" s="39" t="str">
        <f>IF(OR(ISBLANK(C86),C86=0)," ",C86/C$104*100)</f>
        <v xml:space="preserve"> </v>
      </c>
      <c r="E86" s="30"/>
      <c r="F86" s="31">
        <f t="shared" si="14"/>
        <v>0</v>
      </c>
      <c r="G86" s="30"/>
      <c r="H86" s="31">
        <f t="shared" si="10"/>
        <v>0</v>
      </c>
      <c r="I86" s="30"/>
      <c r="J86" s="31">
        <f t="shared" si="11"/>
        <v>0</v>
      </c>
    </row>
    <row r="87" spans="1:10" ht="11.1" customHeight="1">
      <c r="A87" s="82" t="s">
        <v>210</v>
      </c>
      <c r="B87" s="82" t="s">
        <v>211</v>
      </c>
      <c r="C87" s="14"/>
      <c r="D87" s="39" t="str">
        <f>IF(OR(ISBLANK(C87),C87=0)," ",C87/C$104*100)</f>
        <v xml:space="preserve"> </v>
      </c>
      <c r="E87" s="30"/>
      <c r="F87" s="31">
        <f t="shared" si="14"/>
        <v>0</v>
      </c>
      <c r="G87" s="30"/>
      <c r="H87" s="31">
        <f t="shared" si="10"/>
        <v>0</v>
      </c>
      <c r="I87" s="30"/>
      <c r="J87" s="31">
        <f t="shared" si="11"/>
        <v>0</v>
      </c>
    </row>
    <row r="88" spans="1:10" ht="11.1" customHeight="1">
      <c r="A88" s="82" t="s">
        <v>212</v>
      </c>
      <c r="B88" s="82" t="s">
        <v>213</v>
      </c>
      <c r="C88" s="15">
        <f>'MG-90'!F88*'MG-90'!B$3</f>
        <v>0</v>
      </c>
      <c r="D88" s="33" t="str">
        <f>IF(OR(ISBLANK(C88),C88=0)," ",C88/C$178*100)</f>
        <v xml:space="preserve"> </v>
      </c>
      <c r="E88" s="4"/>
      <c r="F88" s="37">
        <f t="shared" si="14"/>
        <v>0</v>
      </c>
      <c r="G88" s="4"/>
      <c r="H88" s="37">
        <f t="shared" si="10"/>
        <v>0</v>
      </c>
      <c r="I88" s="4"/>
      <c r="J88" s="37">
        <f t="shared" si="11"/>
        <v>0</v>
      </c>
    </row>
    <row r="89" spans="1:10" ht="11.1" customHeight="1">
      <c r="A89" s="82" t="s">
        <v>215</v>
      </c>
      <c r="B89" s="82" t="s">
        <v>216</v>
      </c>
      <c r="C89" s="14"/>
      <c r="D89" s="39" t="str">
        <f>IF(OR(ISBLANK(C89),C89=0)," ",C89/C$104*100)</f>
        <v xml:space="preserve"> </v>
      </c>
      <c r="E89" s="30"/>
      <c r="F89" s="31">
        <f t="shared" si="14"/>
        <v>0</v>
      </c>
      <c r="G89" s="30"/>
      <c r="H89" s="31">
        <f t="shared" si="10"/>
        <v>0</v>
      </c>
      <c r="I89" s="30"/>
      <c r="J89" s="31">
        <f t="shared" si="11"/>
        <v>0</v>
      </c>
    </row>
    <row r="90" spans="1:10" ht="11.1" customHeight="1">
      <c r="A90" s="82" t="s">
        <v>217</v>
      </c>
      <c r="B90" s="82" t="s">
        <v>218</v>
      </c>
      <c r="C90" s="15">
        <f>'MG-90'!F90*'MG-90'!B$3</f>
        <v>0</v>
      </c>
      <c r="D90" s="33" t="str">
        <f>IF(OR(ISBLANK(C90),C90=0)," ",C90/C$178*100)</f>
        <v xml:space="preserve"> </v>
      </c>
      <c r="E90" s="4"/>
      <c r="F90" s="37">
        <f t="shared" si="14"/>
        <v>0</v>
      </c>
      <c r="G90" s="4"/>
      <c r="H90" s="37">
        <f t="shared" si="10"/>
        <v>0</v>
      </c>
      <c r="I90" s="4"/>
      <c r="J90" s="37">
        <f t="shared" si="11"/>
        <v>0</v>
      </c>
    </row>
    <row r="91" spans="1:10" ht="11.1" customHeight="1">
      <c r="A91" s="82" t="s">
        <v>219</v>
      </c>
      <c r="B91" s="82" t="s">
        <v>220</v>
      </c>
      <c r="C91" s="14"/>
      <c r="D91" s="39" t="str">
        <f>IF(OR(ISBLANK(C91),C91=0)," ",C91/C$104*100)</f>
        <v xml:space="preserve"> </v>
      </c>
      <c r="E91" s="30"/>
      <c r="F91" s="31">
        <f t="shared" si="14"/>
        <v>0</v>
      </c>
      <c r="G91" s="30"/>
      <c r="H91" s="31">
        <f t="shared" si="10"/>
        <v>0</v>
      </c>
      <c r="I91" s="30"/>
      <c r="J91" s="31">
        <f t="shared" si="11"/>
        <v>0</v>
      </c>
    </row>
    <row r="92" spans="1:10" ht="11.1" customHeight="1">
      <c r="A92" s="82" t="s">
        <v>221</v>
      </c>
      <c r="B92" s="82" t="s">
        <v>222</v>
      </c>
      <c r="C92" s="15">
        <f>'MG-90'!F92*'MG-90'!B$3</f>
        <v>0</v>
      </c>
      <c r="D92" s="33" t="str">
        <f>IF(OR(ISBLANK(C92),C92=0)," ",C92/C$178*100)</f>
        <v xml:space="preserve"> </v>
      </c>
      <c r="E92" s="4"/>
      <c r="F92" s="37">
        <f t="shared" si="14"/>
        <v>0</v>
      </c>
      <c r="G92" s="4"/>
      <c r="H92" s="37">
        <f t="shared" si="10"/>
        <v>0</v>
      </c>
      <c r="I92" s="4"/>
      <c r="J92" s="37">
        <f t="shared" si="11"/>
        <v>0</v>
      </c>
    </row>
    <row r="93" spans="1:10" ht="11.1" customHeight="1">
      <c r="A93" s="82" t="s">
        <v>223</v>
      </c>
      <c r="B93" s="82" t="s">
        <v>224</v>
      </c>
      <c r="C93" s="14"/>
      <c r="D93" s="39" t="str">
        <f>IF(OR(ISBLANK(C93),C93=0)," ",C93/C$104*100)</f>
        <v xml:space="preserve"> </v>
      </c>
      <c r="E93" s="30"/>
      <c r="F93" s="31">
        <f t="shared" si="14"/>
        <v>0</v>
      </c>
      <c r="G93" s="30"/>
      <c r="H93" s="31">
        <f t="shared" si="10"/>
        <v>0</v>
      </c>
      <c r="I93" s="30"/>
      <c r="J93" s="31">
        <f t="shared" si="11"/>
        <v>0</v>
      </c>
    </row>
    <row r="94" spans="1:10" ht="11.1" customHeight="1">
      <c r="A94" s="82" t="s">
        <v>225</v>
      </c>
      <c r="B94" s="82" t="s">
        <v>226</v>
      </c>
      <c r="C94" s="15">
        <f>'MG-90'!F94*'MG-90'!B$3</f>
        <v>0</v>
      </c>
      <c r="D94" s="33" t="str">
        <f>IF(OR(ISBLANK(C94),C94=0)," ",C94/C$178*100)</f>
        <v xml:space="preserve"> </v>
      </c>
      <c r="E94" s="4"/>
      <c r="F94" s="37">
        <f t="shared" si="14"/>
        <v>0</v>
      </c>
      <c r="G94" s="4"/>
      <c r="H94" s="37">
        <f t="shared" si="10"/>
        <v>0</v>
      </c>
      <c r="I94" s="4"/>
      <c r="J94" s="37">
        <f t="shared" si="11"/>
        <v>0</v>
      </c>
    </row>
    <row r="95" spans="1:10" ht="11.1" customHeight="1">
      <c r="A95" s="82" t="s">
        <v>227</v>
      </c>
      <c r="B95" s="82" t="s">
        <v>228</v>
      </c>
      <c r="C95" s="14"/>
      <c r="D95" s="39" t="str">
        <f>IF(OR(ISBLANK(C95),C95=0)," ",C95/C$104*100)</f>
        <v xml:space="preserve"> </v>
      </c>
      <c r="E95" s="30"/>
      <c r="F95" s="31">
        <f t="shared" si="14"/>
        <v>0</v>
      </c>
      <c r="G95" s="30"/>
      <c r="H95" s="31">
        <f t="shared" si="10"/>
        <v>0</v>
      </c>
      <c r="I95" s="30"/>
      <c r="J95" s="31">
        <f t="shared" si="11"/>
        <v>0</v>
      </c>
    </row>
    <row r="96" spans="1:10" ht="11.1" customHeight="1">
      <c r="A96" s="82" t="s">
        <v>229</v>
      </c>
      <c r="B96" s="82" t="s">
        <v>230</v>
      </c>
      <c r="C96" s="15">
        <f>'MG-90'!F96*'MG-90'!B$3</f>
        <v>0</v>
      </c>
      <c r="D96" s="33" t="str">
        <f>IF(OR(ISBLANK(C96),C96=0)," ",C96/C$178*100)</f>
        <v xml:space="preserve"> </v>
      </c>
      <c r="E96" s="4"/>
      <c r="F96" s="37">
        <f t="shared" si="14"/>
        <v>0</v>
      </c>
      <c r="G96" s="4"/>
      <c r="H96" s="37">
        <f t="shared" si="10"/>
        <v>0</v>
      </c>
      <c r="I96" s="4"/>
      <c r="J96" s="37">
        <f t="shared" si="11"/>
        <v>0</v>
      </c>
    </row>
    <row r="97" spans="1:10" ht="11.1" customHeight="1">
      <c r="A97" s="82" t="s">
        <v>231</v>
      </c>
      <c r="B97" s="82" t="s">
        <v>232</v>
      </c>
      <c r="C97" s="14"/>
      <c r="D97" s="39" t="str">
        <f>IF(OR(ISBLANK(C97),C97=0)," ",C97/C$104*100)</f>
        <v xml:space="preserve"> </v>
      </c>
      <c r="E97" s="30"/>
      <c r="F97" s="31">
        <f t="shared" si="14"/>
        <v>0</v>
      </c>
      <c r="G97" s="30"/>
      <c r="H97" s="31">
        <f t="shared" si="10"/>
        <v>0</v>
      </c>
      <c r="I97" s="30"/>
      <c r="J97" s="31">
        <f t="shared" si="11"/>
        <v>0</v>
      </c>
    </row>
    <row r="98" spans="1:10" ht="11.1" customHeight="1">
      <c r="A98" s="82" t="s">
        <v>233</v>
      </c>
      <c r="B98" s="82" t="s">
        <v>234</v>
      </c>
      <c r="C98" s="15">
        <f>'MG-90'!F98*'MG-90'!B$3</f>
        <v>0</v>
      </c>
      <c r="D98" s="33" t="str">
        <f>IF(OR(ISBLANK(C98),C98=0)," ",C98/C$178*100)</f>
        <v xml:space="preserve"> </v>
      </c>
      <c r="E98" s="4"/>
      <c r="F98" s="37">
        <f t="shared" si="14"/>
        <v>0</v>
      </c>
      <c r="G98" s="4"/>
      <c r="H98" s="37">
        <f t="shared" si="10"/>
        <v>0</v>
      </c>
      <c r="I98" s="4"/>
      <c r="J98" s="37">
        <f t="shared" si="11"/>
        <v>0</v>
      </c>
    </row>
    <row r="99" spans="1:10" ht="11.1" customHeight="1">
      <c r="A99" s="82" t="s">
        <v>235</v>
      </c>
      <c r="B99" s="82" t="s">
        <v>236</v>
      </c>
      <c r="C99" s="14"/>
      <c r="D99" s="39" t="str">
        <f>IF(OR(ISBLANK(C99),C99=0)," ",C99/C$104*100)</f>
        <v xml:space="preserve"> </v>
      </c>
      <c r="E99" s="30"/>
      <c r="F99" s="31">
        <f t="shared" si="14"/>
        <v>0</v>
      </c>
      <c r="G99" s="30"/>
      <c r="H99" s="31">
        <f t="shared" si="10"/>
        <v>0</v>
      </c>
      <c r="I99" s="30"/>
      <c r="J99" s="31">
        <f t="shared" si="11"/>
        <v>0</v>
      </c>
    </row>
    <row r="100" spans="1:10" ht="11.1" customHeight="1">
      <c r="A100" s="82" t="s">
        <v>237</v>
      </c>
      <c r="B100" s="82" t="s">
        <v>238</v>
      </c>
      <c r="C100" s="15">
        <f>'MG-90'!F100*'MG-90'!B$3</f>
        <v>0</v>
      </c>
      <c r="D100" s="33" t="str">
        <f>IF(OR(ISBLANK(C100),C100=0)," ",C100/C$178*100)</f>
        <v xml:space="preserve"> </v>
      </c>
      <c r="E100" s="4"/>
      <c r="F100" s="37">
        <f t="shared" si="14"/>
        <v>0</v>
      </c>
      <c r="G100" s="4"/>
      <c r="H100" s="37">
        <f t="shared" si="10"/>
        <v>0</v>
      </c>
      <c r="I100" s="4"/>
      <c r="J100" s="37">
        <f t="shared" si="11"/>
        <v>0</v>
      </c>
    </row>
    <row r="101" spans="1:10" ht="11.1" customHeight="1">
      <c r="A101" s="82" t="s">
        <v>239</v>
      </c>
      <c r="B101" s="82" t="s">
        <v>240</v>
      </c>
      <c r="C101" s="14"/>
      <c r="D101" s="39" t="str">
        <f>IF(OR(ISBLANK(C101),C101=0)," ",C101/C$104*100)</f>
        <v xml:space="preserve"> </v>
      </c>
      <c r="E101" s="30"/>
      <c r="F101" s="31">
        <f t="shared" si="14"/>
        <v>0</v>
      </c>
      <c r="G101" s="30"/>
      <c r="H101" s="31">
        <f t="shared" si="10"/>
        <v>0</v>
      </c>
      <c r="I101" s="30"/>
      <c r="J101" s="31">
        <f t="shared" si="11"/>
        <v>0</v>
      </c>
    </row>
    <row r="102" spans="1:10" ht="11.1" customHeight="1">
      <c r="A102" s="82" t="s">
        <v>241</v>
      </c>
      <c r="B102" s="82" t="s">
        <v>242</v>
      </c>
      <c r="C102" s="15">
        <f>'MG-90'!F102*'MG-90'!B$3</f>
        <v>0</v>
      </c>
      <c r="D102" s="33" t="str">
        <f>IF(OR(ISBLANK(C102),C102=0)," ",C102/C$178*100)</f>
        <v xml:space="preserve"> </v>
      </c>
      <c r="E102" s="4"/>
      <c r="F102" s="37">
        <f t="shared" si="14"/>
        <v>0</v>
      </c>
      <c r="G102" s="4"/>
      <c r="H102" s="37">
        <f t="shared" si="10"/>
        <v>0</v>
      </c>
      <c r="I102" s="4"/>
      <c r="J102" s="37">
        <f t="shared" si="11"/>
        <v>0</v>
      </c>
    </row>
    <row r="103" spans="1:10" ht="11.1" customHeight="1">
      <c r="A103" s="82" t="s">
        <v>243</v>
      </c>
      <c r="B103" s="82" t="s">
        <v>244</v>
      </c>
      <c r="C103" s="14"/>
      <c r="D103" s="39" t="str">
        <f>IF(OR(ISBLANK(C103),C103=0)," ",C103/C$104*100)</f>
        <v xml:space="preserve"> </v>
      </c>
      <c r="E103" s="30"/>
      <c r="F103" s="31">
        <f t="shared" si="14"/>
        <v>0</v>
      </c>
      <c r="G103" s="30"/>
      <c r="H103" s="31">
        <f t="shared" si="10"/>
        <v>0</v>
      </c>
      <c r="I103" s="30"/>
      <c r="J103" s="31">
        <f t="shared" si="11"/>
        <v>0</v>
      </c>
    </row>
    <row r="104" spans="1:10" ht="11.1" customHeight="1">
      <c r="A104" s="82" t="s">
        <v>245</v>
      </c>
      <c r="B104" s="82" t="s">
        <v>246</v>
      </c>
      <c r="C104" s="15">
        <f>'MG-90'!F104*'MG-90'!B$3</f>
        <v>0</v>
      </c>
      <c r="D104" s="33" t="str">
        <f t="shared" ref="D104:D119" si="15">IF(OR(ISBLANK(C104),C104=0)," ",C104/C$178*100)</f>
        <v xml:space="preserve"> </v>
      </c>
      <c r="E104" s="4"/>
      <c r="F104" s="37">
        <f t="shared" ref="F104:F119" si="16">E104</f>
        <v>0</v>
      </c>
      <c r="G104" s="4"/>
      <c r="H104" s="37">
        <f t="shared" si="10"/>
        <v>0</v>
      </c>
      <c r="I104" s="4"/>
      <c r="J104" s="37">
        <f t="shared" si="11"/>
        <v>0</v>
      </c>
    </row>
    <row r="105" spans="1:10" ht="11.1" customHeight="1">
      <c r="A105" s="82" t="s">
        <v>247</v>
      </c>
      <c r="B105" s="82" t="s">
        <v>248</v>
      </c>
      <c r="C105" s="15">
        <f>'MG-90'!F105*'MG-90'!B$3</f>
        <v>0</v>
      </c>
      <c r="D105" s="33" t="str">
        <f t="shared" si="15"/>
        <v xml:space="preserve"> </v>
      </c>
      <c r="E105" s="4"/>
      <c r="F105" s="37">
        <f t="shared" si="16"/>
        <v>0</v>
      </c>
      <c r="G105" s="4"/>
      <c r="H105" s="37">
        <f t="shared" si="10"/>
        <v>0</v>
      </c>
      <c r="I105" s="4"/>
      <c r="J105" s="37">
        <f t="shared" si="11"/>
        <v>0</v>
      </c>
    </row>
    <row r="106" spans="1:10" ht="11.1" customHeight="1">
      <c r="A106" s="82" t="s">
        <v>249</v>
      </c>
      <c r="B106" s="82" t="s">
        <v>250</v>
      </c>
      <c r="C106" s="15">
        <f>'MG-90'!F106*'MG-90'!B$3</f>
        <v>0</v>
      </c>
      <c r="D106" s="33" t="str">
        <f t="shared" si="15"/>
        <v xml:space="preserve"> </v>
      </c>
      <c r="E106" s="4"/>
      <c r="F106" s="37">
        <f t="shared" si="16"/>
        <v>0</v>
      </c>
      <c r="G106" s="4"/>
      <c r="H106" s="37">
        <f t="shared" si="10"/>
        <v>0</v>
      </c>
      <c r="I106" s="4"/>
      <c r="J106" s="37">
        <f t="shared" si="11"/>
        <v>0</v>
      </c>
    </row>
    <row r="107" spans="1:10" ht="11.1" customHeight="1">
      <c r="A107" s="82" t="s">
        <v>251</v>
      </c>
      <c r="B107" s="82" t="s">
        <v>252</v>
      </c>
      <c r="C107" s="15">
        <f>'MG-90'!F107*'MG-90'!B$3</f>
        <v>0</v>
      </c>
      <c r="D107" s="33" t="str">
        <f t="shared" si="15"/>
        <v xml:space="preserve"> </v>
      </c>
      <c r="E107" s="4"/>
      <c r="F107" s="37">
        <f t="shared" si="16"/>
        <v>0</v>
      </c>
      <c r="G107" s="4"/>
      <c r="H107" s="37">
        <f t="shared" si="10"/>
        <v>0</v>
      </c>
      <c r="I107" s="4"/>
      <c r="J107" s="37">
        <f t="shared" si="11"/>
        <v>0</v>
      </c>
    </row>
    <row r="108" spans="1:10" ht="11.1" customHeight="1">
      <c r="A108" s="82" t="s">
        <v>253</v>
      </c>
      <c r="B108" s="82" t="s">
        <v>254</v>
      </c>
      <c r="C108" s="15">
        <f>'MG-90'!F108*'MG-90'!B$3</f>
        <v>0</v>
      </c>
      <c r="D108" s="33" t="str">
        <f t="shared" si="15"/>
        <v xml:space="preserve"> </v>
      </c>
      <c r="E108" s="4"/>
      <c r="F108" s="37">
        <f t="shared" si="16"/>
        <v>0</v>
      </c>
      <c r="G108" s="4"/>
      <c r="H108" s="37">
        <f t="shared" si="10"/>
        <v>0</v>
      </c>
      <c r="I108" s="4"/>
      <c r="J108" s="37">
        <f t="shared" si="11"/>
        <v>0</v>
      </c>
    </row>
    <row r="109" spans="1:10" ht="11.1" customHeight="1">
      <c r="A109" s="82" t="s">
        <v>255</v>
      </c>
      <c r="B109" s="82" t="s">
        <v>256</v>
      </c>
      <c r="C109" s="15">
        <f>'MG-90'!F109*'MG-90'!B$3</f>
        <v>0</v>
      </c>
      <c r="D109" s="33" t="str">
        <f t="shared" si="15"/>
        <v xml:space="preserve"> </v>
      </c>
      <c r="E109" s="4"/>
      <c r="F109" s="37">
        <f t="shared" si="16"/>
        <v>0</v>
      </c>
      <c r="G109" s="4"/>
      <c r="H109" s="37">
        <f t="shared" si="10"/>
        <v>0</v>
      </c>
      <c r="I109" s="4"/>
      <c r="J109" s="37">
        <f t="shared" si="11"/>
        <v>0</v>
      </c>
    </row>
    <row r="110" spans="1:10" ht="11.1" customHeight="1">
      <c r="A110" s="82" t="s">
        <v>257</v>
      </c>
      <c r="B110" s="82" t="s">
        <v>258</v>
      </c>
      <c r="C110" s="15">
        <f>'MG-90'!F110*'MG-90'!B$3</f>
        <v>0</v>
      </c>
      <c r="D110" s="33" t="str">
        <f t="shared" si="15"/>
        <v xml:space="preserve"> </v>
      </c>
      <c r="E110" s="4"/>
      <c r="F110" s="37">
        <f t="shared" si="16"/>
        <v>0</v>
      </c>
      <c r="G110" s="4"/>
      <c r="H110" s="37">
        <f t="shared" si="10"/>
        <v>0</v>
      </c>
      <c r="I110" s="4"/>
      <c r="J110" s="37">
        <f t="shared" si="11"/>
        <v>0</v>
      </c>
    </row>
    <row r="111" spans="1:10" ht="11.1" customHeight="1">
      <c r="A111" s="82" t="s">
        <v>259</v>
      </c>
      <c r="B111" s="82" t="s">
        <v>260</v>
      </c>
      <c r="C111" s="15">
        <f>'MG-90'!F111*'MG-90'!B$3</f>
        <v>0</v>
      </c>
      <c r="D111" s="33" t="str">
        <f t="shared" si="15"/>
        <v xml:space="preserve"> </v>
      </c>
      <c r="E111" s="4"/>
      <c r="F111" s="37">
        <f t="shared" si="16"/>
        <v>0</v>
      </c>
      <c r="G111" s="4"/>
      <c r="H111" s="37">
        <f t="shared" si="10"/>
        <v>0</v>
      </c>
      <c r="I111" s="4"/>
      <c r="J111" s="37">
        <f t="shared" si="11"/>
        <v>0</v>
      </c>
    </row>
    <row r="112" spans="1:10" ht="11.1" customHeight="1">
      <c r="A112" s="82" t="s">
        <v>261</v>
      </c>
      <c r="B112" s="82" t="s">
        <v>262</v>
      </c>
      <c r="C112" s="15">
        <f>'MG-90'!F112*'MG-90'!B$3</f>
        <v>0</v>
      </c>
      <c r="D112" s="33" t="str">
        <f t="shared" si="15"/>
        <v xml:space="preserve"> </v>
      </c>
      <c r="E112" s="4"/>
      <c r="F112" s="37">
        <f t="shared" si="16"/>
        <v>0</v>
      </c>
      <c r="G112" s="4"/>
      <c r="H112" s="37">
        <f t="shared" si="10"/>
        <v>0</v>
      </c>
      <c r="I112" s="4"/>
      <c r="J112" s="37">
        <f t="shared" si="11"/>
        <v>0</v>
      </c>
    </row>
    <row r="113" spans="1:10" ht="11.1" customHeight="1">
      <c r="A113" s="82" t="s">
        <v>263</v>
      </c>
      <c r="B113" s="82" t="s">
        <v>264</v>
      </c>
      <c r="C113" s="15">
        <f>'MG-90'!F113*'MG-90'!B$3</f>
        <v>0</v>
      </c>
      <c r="D113" s="33" t="str">
        <f t="shared" si="15"/>
        <v xml:space="preserve"> </v>
      </c>
      <c r="E113" s="4"/>
      <c r="F113" s="37">
        <f t="shared" si="16"/>
        <v>0</v>
      </c>
      <c r="G113" s="4"/>
      <c r="H113" s="37">
        <f t="shared" si="10"/>
        <v>0</v>
      </c>
      <c r="I113" s="4"/>
      <c r="J113" s="37">
        <f t="shared" si="11"/>
        <v>0</v>
      </c>
    </row>
    <row r="114" spans="1:10" ht="11.1" customHeight="1">
      <c r="A114" s="82" t="s">
        <v>265</v>
      </c>
      <c r="B114" s="82" t="s">
        <v>266</v>
      </c>
      <c r="C114" s="15">
        <f>'MG-90'!F114*'MG-90'!B$3</f>
        <v>0</v>
      </c>
      <c r="D114" s="33" t="str">
        <f t="shared" si="15"/>
        <v xml:space="preserve"> </v>
      </c>
      <c r="E114" s="4"/>
      <c r="F114" s="37">
        <f t="shared" si="16"/>
        <v>0</v>
      </c>
      <c r="G114" s="4"/>
      <c r="H114" s="37">
        <f t="shared" si="10"/>
        <v>0</v>
      </c>
      <c r="I114" s="4"/>
      <c r="J114" s="37">
        <f t="shared" si="11"/>
        <v>0</v>
      </c>
    </row>
    <row r="115" spans="1:10" ht="11.1" customHeight="1">
      <c r="A115" s="82" t="s">
        <v>267</v>
      </c>
      <c r="B115" s="82" t="s">
        <v>268</v>
      </c>
      <c r="C115" s="15">
        <f>'MG-90'!F115*'MG-90'!B$3</f>
        <v>0</v>
      </c>
      <c r="D115" s="33" t="str">
        <f t="shared" si="15"/>
        <v xml:space="preserve"> </v>
      </c>
      <c r="E115" s="4"/>
      <c r="F115" s="37">
        <f t="shared" si="16"/>
        <v>0</v>
      </c>
      <c r="G115" s="4"/>
      <c r="H115" s="37">
        <f t="shared" si="10"/>
        <v>0</v>
      </c>
      <c r="I115" s="4"/>
      <c r="J115" s="37">
        <f t="shared" si="11"/>
        <v>0</v>
      </c>
    </row>
    <row r="116" spans="1:10" ht="11.1" customHeight="1">
      <c r="A116" s="82" t="s">
        <v>269</v>
      </c>
      <c r="B116" s="82" t="s">
        <v>270</v>
      </c>
      <c r="C116" s="15">
        <f>'MG-90'!F116*'MG-90'!B$3</f>
        <v>0</v>
      </c>
      <c r="D116" s="33" t="str">
        <f t="shared" si="15"/>
        <v xml:space="preserve"> </v>
      </c>
      <c r="E116" s="4"/>
      <c r="F116" s="37">
        <f t="shared" si="16"/>
        <v>0</v>
      </c>
      <c r="G116" s="4"/>
      <c r="H116" s="37">
        <f t="shared" si="10"/>
        <v>0</v>
      </c>
      <c r="I116" s="4"/>
      <c r="J116" s="37">
        <f t="shared" si="11"/>
        <v>0</v>
      </c>
    </row>
    <row r="117" spans="1:10" ht="11.1" customHeight="1">
      <c r="A117" s="82" t="s">
        <v>271</v>
      </c>
      <c r="B117" s="82" t="s">
        <v>272</v>
      </c>
      <c r="C117" s="15">
        <f>'MG-90'!F117*'MG-90'!B$3</f>
        <v>0</v>
      </c>
      <c r="D117" s="33" t="str">
        <f t="shared" si="15"/>
        <v xml:space="preserve"> </v>
      </c>
      <c r="E117" s="4"/>
      <c r="F117" s="37">
        <f t="shared" si="16"/>
        <v>0</v>
      </c>
      <c r="G117" s="4"/>
      <c r="H117" s="37">
        <f t="shared" si="10"/>
        <v>0</v>
      </c>
      <c r="I117" s="4"/>
      <c r="J117" s="37">
        <f t="shared" si="11"/>
        <v>0</v>
      </c>
    </row>
    <row r="118" spans="1:10" ht="11.1" customHeight="1">
      <c r="A118" s="82" t="s">
        <v>273</v>
      </c>
      <c r="B118" s="82" t="s">
        <v>274</v>
      </c>
      <c r="C118" s="15">
        <f>'MG-90'!F118*'MG-90'!B$3</f>
        <v>0</v>
      </c>
      <c r="D118" s="33" t="str">
        <f t="shared" si="15"/>
        <v xml:space="preserve"> </v>
      </c>
      <c r="E118" s="4"/>
      <c r="F118" s="37">
        <f t="shared" si="16"/>
        <v>0</v>
      </c>
      <c r="G118" s="4"/>
      <c r="H118" s="37">
        <f t="shared" si="10"/>
        <v>0</v>
      </c>
      <c r="I118" s="4"/>
      <c r="J118" s="37">
        <f t="shared" si="11"/>
        <v>0</v>
      </c>
    </row>
    <row r="119" spans="1:10" ht="11.1" customHeight="1">
      <c r="A119" s="82" t="s">
        <v>275</v>
      </c>
      <c r="B119" s="82" t="s">
        <v>276</v>
      </c>
      <c r="C119" s="15">
        <f>'MG-90'!F119*'MG-90'!B$3</f>
        <v>0</v>
      </c>
      <c r="D119" s="33" t="str">
        <f t="shared" si="15"/>
        <v xml:space="preserve"> </v>
      </c>
      <c r="E119" s="4"/>
      <c r="F119" s="37">
        <f t="shared" si="16"/>
        <v>0</v>
      </c>
      <c r="G119" s="4"/>
      <c r="H119" s="37">
        <f t="shared" si="10"/>
        <v>0</v>
      </c>
      <c r="I119" s="4"/>
      <c r="J119" s="37">
        <f t="shared" si="11"/>
        <v>0</v>
      </c>
    </row>
    <row r="120" spans="1:10" ht="11.1" customHeight="1">
      <c r="A120" s="82" t="s">
        <v>277</v>
      </c>
      <c r="B120" s="82" t="s">
        <v>278</v>
      </c>
      <c r="C120" s="14"/>
      <c r="D120" s="39" t="str">
        <f>IF(OR(ISBLANK(C120),C120=0)," ",C120/C$104*100)</f>
        <v xml:space="preserve"> </v>
      </c>
      <c r="E120" s="30"/>
      <c r="F120" s="31">
        <f t="shared" ref="F120:F151" si="17">E120</f>
        <v>0</v>
      </c>
      <c r="G120" s="30"/>
      <c r="H120" s="31">
        <f t="shared" si="10"/>
        <v>0</v>
      </c>
      <c r="I120" s="30"/>
      <c r="J120" s="31">
        <f t="shared" si="11"/>
        <v>0</v>
      </c>
    </row>
    <row r="121" spans="1:10" ht="11.1" customHeight="1">
      <c r="A121" s="82" t="s">
        <v>279</v>
      </c>
      <c r="B121" s="82" t="s">
        <v>280</v>
      </c>
      <c r="C121" s="14"/>
      <c r="D121" s="39" t="str">
        <f>IF(OR(ISBLANK(C121),C121=0)," ",C121/C$104*100)</f>
        <v xml:space="preserve"> </v>
      </c>
      <c r="E121" s="30"/>
      <c r="F121" s="31">
        <f t="shared" si="17"/>
        <v>0</v>
      </c>
      <c r="G121" s="30"/>
      <c r="H121" s="31">
        <f t="shared" si="10"/>
        <v>0</v>
      </c>
      <c r="I121" s="30"/>
      <c r="J121" s="31">
        <f t="shared" si="11"/>
        <v>0</v>
      </c>
    </row>
    <row r="122" spans="1:10" ht="11.1" customHeight="1">
      <c r="A122" s="82" t="s">
        <v>281</v>
      </c>
      <c r="B122" s="82" t="s">
        <v>282</v>
      </c>
      <c r="C122" s="15">
        <f>'MG-90'!F122*'MG-90'!B$3</f>
        <v>0</v>
      </c>
      <c r="D122" s="33" t="str">
        <f>IF(OR(ISBLANK(C122),C122=0)," ",C122/C$178*100)</f>
        <v xml:space="preserve"> </v>
      </c>
      <c r="E122" s="4"/>
      <c r="F122" s="37">
        <f t="shared" si="17"/>
        <v>0</v>
      </c>
      <c r="G122" s="4"/>
      <c r="H122" s="37">
        <f t="shared" si="10"/>
        <v>0</v>
      </c>
      <c r="I122" s="4"/>
      <c r="J122" s="37">
        <f t="shared" si="11"/>
        <v>0</v>
      </c>
    </row>
    <row r="123" spans="1:10" ht="11.1" customHeight="1">
      <c r="A123" s="82" t="s">
        <v>283</v>
      </c>
      <c r="B123" s="82" t="s">
        <v>284</v>
      </c>
      <c r="C123" s="14"/>
      <c r="D123" s="39" t="str">
        <f>IF(OR(ISBLANK(C123),C123=0)," ",C123/C$104*100)</f>
        <v xml:space="preserve"> </v>
      </c>
      <c r="E123" s="30"/>
      <c r="F123" s="31">
        <f t="shared" si="17"/>
        <v>0</v>
      </c>
      <c r="G123" s="30"/>
      <c r="H123" s="31">
        <f t="shared" si="10"/>
        <v>0</v>
      </c>
      <c r="I123" s="30"/>
      <c r="J123" s="31">
        <f t="shared" si="11"/>
        <v>0</v>
      </c>
    </row>
    <row r="124" spans="1:10" ht="11.1" customHeight="1">
      <c r="A124" s="82" t="s">
        <v>285</v>
      </c>
      <c r="B124" s="82" t="s">
        <v>286</v>
      </c>
      <c r="C124" s="14"/>
      <c r="D124" s="39" t="str">
        <f>IF(OR(ISBLANK(C124),C124=0)," ",C124/C$104*100)</f>
        <v xml:space="preserve"> </v>
      </c>
      <c r="E124" s="30"/>
      <c r="F124" s="31">
        <f t="shared" si="17"/>
        <v>0</v>
      </c>
      <c r="G124" s="30"/>
      <c r="H124" s="31">
        <f t="shared" si="10"/>
        <v>0</v>
      </c>
      <c r="I124" s="30"/>
      <c r="J124" s="31">
        <f t="shared" si="11"/>
        <v>0</v>
      </c>
    </row>
    <row r="125" spans="1:10" ht="11.1" customHeight="1">
      <c r="A125" s="82" t="s">
        <v>287</v>
      </c>
      <c r="B125" s="82" t="s">
        <v>288</v>
      </c>
      <c r="C125" s="15">
        <f>'MG-90'!F125*'MG-90'!B$3</f>
        <v>0</v>
      </c>
      <c r="D125" s="33" t="str">
        <f>IF(OR(ISBLANK(C125),C125=0)," ",C125/C$178*100)</f>
        <v xml:space="preserve"> </v>
      </c>
      <c r="E125" s="4"/>
      <c r="F125" s="37">
        <f t="shared" si="17"/>
        <v>0</v>
      </c>
      <c r="G125" s="4"/>
      <c r="H125" s="37">
        <f t="shared" si="10"/>
        <v>0</v>
      </c>
      <c r="I125" s="4"/>
      <c r="J125" s="37">
        <f t="shared" si="11"/>
        <v>0</v>
      </c>
    </row>
    <row r="126" spans="1:10" ht="11.1" customHeight="1">
      <c r="A126" s="82" t="s">
        <v>289</v>
      </c>
      <c r="B126" s="82" t="s">
        <v>290</v>
      </c>
      <c r="C126" s="15">
        <f>'MG-90'!F126*'MG-90'!B$3</f>
        <v>0</v>
      </c>
      <c r="D126" s="33" t="str">
        <f>IF(OR(ISBLANK(C126),C126=0)," ",C126/C$178*100)</f>
        <v xml:space="preserve"> </v>
      </c>
      <c r="E126" s="4"/>
      <c r="F126" s="37">
        <f t="shared" si="17"/>
        <v>0</v>
      </c>
      <c r="G126" s="4"/>
      <c r="H126" s="37">
        <f t="shared" si="10"/>
        <v>0</v>
      </c>
      <c r="I126" s="4"/>
      <c r="J126" s="37">
        <f t="shared" si="11"/>
        <v>0</v>
      </c>
    </row>
    <row r="127" spans="1:10" ht="11.1" customHeight="1">
      <c r="A127" s="82" t="s">
        <v>291</v>
      </c>
      <c r="B127" s="82" t="s">
        <v>292</v>
      </c>
      <c r="C127" s="15">
        <f>'MG-90'!F127*'MG-90'!B$3</f>
        <v>0</v>
      </c>
      <c r="D127" s="33" t="str">
        <f>IF(OR(ISBLANK(C127),C127=0)," ",C127/C$178*100)</f>
        <v xml:space="preserve"> </v>
      </c>
      <c r="E127" s="4"/>
      <c r="F127" s="37">
        <f t="shared" si="17"/>
        <v>0</v>
      </c>
      <c r="G127" s="4"/>
      <c r="H127" s="37">
        <f t="shared" si="10"/>
        <v>0</v>
      </c>
      <c r="I127" s="4"/>
      <c r="J127" s="37">
        <f t="shared" si="11"/>
        <v>0</v>
      </c>
    </row>
    <row r="128" spans="1:10" ht="11.1" customHeight="1">
      <c r="A128" s="82" t="s">
        <v>293</v>
      </c>
      <c r="B128" s="82" t="s">
        <v>294</v>
      </c>
      <c r="C128" s="15">
        <f>'MG-90'!F128*'MG-90'!B$3</f>
        <v>0</v>
      </c>
      <c r="D128" s="33" t="str">
        <f>IF(OR(ISBLANK(C128),C128=0)," ",C128/C$178*100)</f>
        <v xml:space="preserve"> </v>
      </c>
      <c r="E128" s="4"/>
      <c r="F128" s="37">
        <f t="shared" si="17"/>
        <v>0</v>
      </c>
      <c r="G128" s="4"/>
      <c r="H128" s="37">
        <f t="shared" si="10"/>
        <v>0</v>
      </c>
      <c r="I128" s="4"/>
      <c r="J128" s="37">
        <f t="shared" si="11"/>
        <v>0</v>
      </c>
    </row>
    <row r="129" spans="1:10" ht="11.1" customHeight="1">
      <c r="A129" s="82" t="s">
        <v>295</v>
      </c>
      <c r="B129" s="82" t="s">
        <v>296</v>
      </c>
      <c r="C129" s="15">
        <f>'MG-90'!F129*'MG-90'!B$3</f>
        <v>0</v>
      </c>
      <c r="D129" s="33" t="str">
        <f>IF(OR(ISBLANK(C129),C129=0)," ",C129/C$178*100)</f>
        <v xml:space="preserve"> </v>
      </c>
      <c r="E129" s="4"/>
      <c r="F129" s="37">
        <f t="shared" si="17"/>
        <v>0</v>
      </c>
      <c r="G129" s="4"/>
      <c r="H129" s="37">
        <f t="shared" si="10"/>
        <v>0</v>
      </c>
      <c r="I129" s="4"/>
      <c r="J129" s="37">
        <f t="shared" si="11"/>
        <v>0</v>
      </c>
    </row>
    <row r="130" spans="1:10" ht="11.1" customHeight="1">
      <c r="A130" s="82" t="s">
        <v>297</v>
      </c>
      <c r="B130" s="82" t="s">
        <v>298</v>
      </c>
      <c r="C130" s="14"/>
      <c r="D130" s="39" t="str">
        <f>IF(OR(ISBLANK(C130),C130=0)," ",C130/C$104*100)</f>
        <v xml:space="preserve"> </v>
      </c>
      <c r="E130" s="30"/>
      <c r="F130" s="31">
        <f t="shared" si="17"/>
        <v>0</v>
      </c>
      <c r="G130" s="30"/>
      <c r="H130" s="31">
        <f t="shared" si="10"/>
        <v>0</v>
      </c>
      <c r="I130" s="30"/>
      <c r="J130" s="31">
        <f t="shared" si="11"/>
        <v>0</v>
      </c>
    </row>
    <row r="131" spans="1:10" ht="11.1" customHeight="1">
      <c r="A131" s="82" t="s">
        <v>299</v>
      </c>
      <c r="B131" s="82" t="s">
        <v>300</v>
      </c>
      <c r="C131" s="15">
        <f>'MG-90'!F131*'MG-90'!B$3</f>
        <v>0</v>
      </c>
      <c r="D131" s="33" t="str">
        <f>IF(OR(ISBLANK(C131),C131=0)," ",C131/C$178*100)</f>
        <v xml:space="preserve"> </v>
      </c>
      <c r="E131" s="4"/>
      <c r="F131" s="37">
        <f t="shared" si="17"/>
        <v>0</v>
      </c>
      <c r="G131" s="4"/>
      <c r="H131" s="37">
        <f t="shared" si="10"/>
        <v>0</v>
      </c>
      <c r="I131" s="4"/>
      <c r="J131" s="37">
        <f t="shared" si="11"/>
        <v>0</v>
      </c>
    </row>
    <row r="132" spans="1:10" ht="11.1" customHeight="1">
      <c r="A132" s="82" t="s">
        <v>301</v>
      </c>
      <c r="B132" s="82" t="s">
        <v>302</v>
      </c>
      <c r="C132" s="14"/>
      <c r="D132" s="39" t="str">
        <f>IF(OR(ISBLANK(C132),C132=0)," ",C132/C$104*100)</f>
        <v xml:space="preserve"> </v>
      </c>
      <c r="E132" s="30"/>
      <c r="F132" s="31">
        <f t="shared" si="17"/>
        <v>0</v>
      </c>
      <c r="G132" s="30"/>
      <c r="H132" s="31">
        <f t="shared" si="10"/>
        <v>0</v>
      </c>
      <c r="I132" s="30"/>
      <c r="J132" s="31">
        <f t="shared" si="11"/>
        <v>0</v>
      </c>
    </row>
    <row r="133" spans="1:10" ht="11.1" customHeight="1">
      <c r="A133" s="82" t="s">
        <v>303</v>
      </c>
      <c r="B133" s="82" t="s">
        <v>304</v>
      </c>
      <c r="C133" s="14"/>
      <c r="D133" s="39" t="str">
        <f>IF(OR(ISBLANK(C133),C133=0)," ",C133/C$104*100)</f>
        <v xml:space="preserve"> </v>
      </c>
      <c r="E133" s="30"/>
      <c r="F133" s="31">
        <f t="shared" si="17"/>
        <v>0</v>
      </c>
      <c r="G133" s="30"/>
      <c r="H133" s="31">
        <f t="shared" si="10"/>
        <v>0</v>
      </c>
      <c r="I133" s="30"/>
      <c r="J133" s="31">
        <f t="shared" si="11"/>
        <v>0</v>
      </c>
    </row>
    <row r="134" spans="1:10" ht="11.1" customHeight="1">
      <c r="A134" s="82" t="s">
        <v>305</v>
      </c>
      <c r="B134" s="82" t="s">
        <v>306</v>
      </c>
      <c r="C134" s="15">
        <f>'MG-90'!F134*'MG-90'!B$3</f>
        <v>0</v>
      </c>
      <c r="D134" s="33" t="str">
        <f>IF(OR(ISBLANK(C134),C134=0)," ",C134/C$178*100)</f>
        <v xml:space="preserve"> </v>
      </c>
      <c r="E134" s="4"/>
      <c r="F134" s="37">
        <f t="shared" si="17"/>
        <v>0</v>
      </c>
      <c r="G134" s="4"/>
      <c r="H134" s="37">
        <f t="shared" si="10"/>
        <v>0</v>
      </c>
      <c r="I134" s="4"/>
      <c r="J134" s="37">
        <f t="shared" si="11"/>
        <v>0</v>
      </c>
    </row>
    <row r="135" spans="1:10" ht="11.1" customHeight="1">
      <c r="A135" s="82" t="s">
        <v>307</v>
      </c>
      <c r="B135" s="82" t="s">
        <v>308</v>
      </c>
      <c r="C135" s="15">
        <f>'MG-90'!F135*'MG-90'!B$3</f>
        <v>0</v>
      </c>
      <c r="D135" s="33" t="str">
        <f>IF(OR(ISBLANK(C135),C135=0)," ",C135/C$178*100)</f>
        <v xml:space="preserve"> </v>
      </c>
      <c r="E135" s="4"/>
      <c r="F135" s="37">
        <f t="shared" si="17"/>
        <v>0</v>
      </c>
      <c r="G135" s="4"/>
      <c r="H135" s="37">
        <f t="shared" si="10"/>
        <v>0</v>
      </c>
      <c r="I135" s="4"/>
      <c r="J135" s="37">
        <f t="shared" si="11"/>
        <v>0</v>
      </c>
    </row>
    <row r="136" spans="1:10" ht="11.1" customHeight="1">
      <c r="A136" s="82" t="s">
        <v>309</v>
      </c>
      <c r="B136" s="82" t="s">
        <v>310</v>
      </c>
      <c r="C136" s="15">
        <f>'MG-90'!F136*'MG-90'!B$3</f>
        <v>0</v>
      </c>
      <c r="D136" s="33" t="str">
        <f>IF(OR(ISBLANK(C136),C136=0)," ",C136/C$178*100)</f>
        <v xml:space="preserve"> </v>
      </c>
      <c r="E136" s="4"/>
      <c r="F136" s="37">
        <f t="shared" si="17"/>
        <v>0</v>
      </c>
      <c r="G136" s="4"/>
      <c r="H136" s="37">
        <f>F136+G136</f>
        <v>0</v>
      </c>
      <c r="I136" s="4"/>
      <c r="J136" s="37">
        <f>H136+I136</f>
        <v>0</v>
      </c>
    </row>
    <row r="137" spans="1:10" ht="11.1" customHeight="1">
      <c r="A137" s="82" t="s">
        <v>311</v>
      </c>
      <c r="B137" s="82" t="s">
        <v>312</v>
      </c>
      <c r="C137" s="15">
        <f>'MG-90'!F137*'MG-90'!B$3</f>
        <v>0</v>
      </c>
      <c r="D137" s="33" t="str">
        <f>IF(OR(ISBLANK(C137),C137=0)," ",C137/C$178*100)</f>
        <v xml:space="preserve"> </v>
      </c>
      <c r="E137" s="4"/>
      <c r="F137" s="37">
        <f t="shared" si="17"/>
        <v>0</v>
      </c>
      <c r="G137" s="4"/>
      <c r="H137" s="37">
        <f>F137+G137</f>
        <v>0</v>
      </c>
      <c r="I137" s="4"/>
      <c r="J137" s="37">
        <f>H137+I137</f>
        <v>0</v>
      </c>
    </row>
    <row r="138" spans="1:10" ht="11.1" customHeight="1">
      <c r="A138" s="82" t="s">
        <v>313</v>
      </c>
      <c r="B138" s="82" t="s">
        <v>314</v>
      </c>
      <c r="C138" s="14"/>
      <c r="D138" s="39" t="str">
        <f>IF(OR(ISBLANK(C138),C138=0)," ",C138/C$104*100)</f>
        <v xml:space="preserve"> </v>
      </c>
      <c r="E138" s="30"/>
      <c r="F138" s="31">
        <f t="shared" si="17"/>
        <v>0</v>
      </c>
      <c r="G138" s="30"/>
      <c r="H138" s="31">
        <f t="shared" ref="H138:H177" si="18">F138+G138</f>
        <v>0</v>
      </c>
      <c r="I138" s="30"/>
      <c r="J138" s="31">
        <f t="shared" ref="J138:J177" si="19">H138+I138</f>
        <v>0</v>
      </c>
    </row>
    <row r="139" spans="1:10" ht="11.1" customHeight="1">
      <c r="A139" s="82" t="s">
        <v>315</v>
      </c>
      <c r="B139" s="82" t="s">
        <v>306</v>
      </c>
      <c r="C139" s="15">
        <f>'MG-90'!F139*'MG-90'!B$3</f>
        <v>0</v>
      </c>
      <c r="D139" s="33" t="str">
        <f>IF(OR(ISBLANK(C139),C139=0)," ",C139/C$178*100)</f>
        <v xml:space="preserve"> </v>
      </c>
      <c r="E139" s="4"/>
      <c r="F139" s="37">
        <f t="shared" si="17"/>
        <v>0</v>
      </c>
      <c r="G139" s="4"/>
      <c r="H139" s="37">
        <f t="shared" si="18"/>
        <v>0</v>
      </c>
      <c r="I139" s="4"/>
      <c r="J139" s="37">
        <f t="shared" si="19"/>
        <v>0</v>
      </c>
    </row>
    <row r="140" spans="1:10" ht="11.1" customHeight="1">
      <c r="A140" s="82" t="s">
        <v>316</v>
      </c>
      <c r="B140" s="82" t="s">
        <v>308</v>
      </c>
      <c r="C140" s="15">
        <f>'MG-90'!F140*'MG-90'!B$3</f>
        <v>0</v>
      </c>
      <c r="D140" s="33" t="str">
        <f>IF(OR(ISBLANK(C140),C140=0)," ",C140/C$178*100)</f>
        <v xml:space="preserve"> </v>
      </c>
      <c r="E140" s="4"/>
      <c r="F140" s="37">
        <f t="shared" si="17"/>
        <v>0</v>
      </c>
      <c r="G140" s="4"/>
      <c r="H140" s="37">
        <f t="shared" si="18"/>
        <v>0</v>
      </c>
      <c r="I140" s="4"/>
      <c r="J140" s="37">
        <f t="shared" si="19"/>
        <v>0</v>
      </c>
    </row>
    <row r="141" spans="1:10" ht="11.1" customHeight="1">
      <c r="A141" s="82" t="s">
        <v>317</v>
      </c>
      <c r="B141" s="82" t="s">
        <v>310</v>
      </c>
      <c r="C141" s="15">
        <f>'MG-90'!F141*'MG-90'!B$3</f>
        <v>0</v>
      </c>
      <c r="D141" s="33" t="str">
        <f>IF(OR(ISBLANK(C141),C141=0)," ",C141/C$178*100)</f>
        <v xml:space="preserve"> </v>
      </c>
      <c r="E141" s="4"/>
      <c r="F141" s="37">
        <f t="shared" si="17"/>
        <v>0</v>
      </c>
      <c r="G141" s="4"/>
      <c r="H141" s="37">
        <f t="shared" si="18"/>
        <v>0</v>
      </c>
      <c r="I141" s="4"/>
      <c r="J141" s="37">
        <f t="shared" si="19"/>
        <v>0</v>
      </c>
    </row>
    <row r="142" spans="1:10" ht="11.1" customHeight="1">
      <c r="A142" s="82" t="s">
        <v>318</v>
      </c>
      <c r="B142" s="82" t="s">
        <v>312</v>
      </c>
      <c r="C142" s="15">
        <f>'MG-90'!F142*'MG-90'!B$3</f>
        <v>0</v>
      </c>
      <c r="D142" s="33" t="str">
        <f>IF(OR(ISBLANK(C142),C142=0)," ",C142/C$178*100)</f>
        <v xml:space="preserve"> </v>
      </c>
      <c r="E142" s="4"/>
      <c r="F142" s="37">
        <f t="shared" si="17"/>
        <v>0</v>
      </c>
      <c r="G142" s="4"/>
      <c r="H142" s="37">
        <f t="shared" si="18"/>
        <v>0</v>
      </c>
      <c r="I142" s="4"/>
      <c r="J142" s="37">
        <f t="shared" si="19"/>
        <v>0</v>
      </c>
    </row>
    <row r="143" spans="1:10" ht="11.1" customHeight="1">
      <c r="A143" s="82" t="s">
        <v>319</v>
      </c>
      <c r="B143" s="82" t="s">
        <v>320</v>
      </c>
      <c r="C143" s="15">
        <f>'MG-90'!F143*'MG-90'!B$3</f>
        <v>0</v>
      </c>
      <c r="D143" s="33" t="str">
        <f>IF(OR(ISBLANK(C143),C143=0)," ",C143/C$178*100)</f>
        <v xml:space="preserve"> </v>
      </c>
      <c r="E143" s="4"/>
      <c r="F143" s="37">
        <f t="shared" si="17"/>
        <v>0</v>
      </c>
      <c r="G143" s="4"/>
      <c r="H143" s="37">
        <f t="shared" si="18"/>
        <v>0</v>
      </c>
      <c r="I143" s="4"/>
      <c r="J143" s="37">
        <f t="shared" si="19"/>
        <v>0</v>
      </c>
    </row>
    <row r="144" spans="1:10" ht="11.1" customHeight="1">
      <c r="A144" s="82" t="s">
        <v>321</v>
      </c>
      <c r="B144" s="82" t="s">
        <v>322</v>
      </c>
      <c r="C144" s="14"/>
      <c r="D144" s="39" t="str">
        <f>IF(OR(ISBLANK(C144),C144=0)," ",C144/C$104*100)</f>
        <v xml:space="preserve"> </v>
      </c>
      <c r="E144" s="30"/>
      <c r="F144" s="31">
        <f t="shared" si="17"/>
        <v>0</v>
      </c>
      <c r="G144" s="30"/>
      <c r="H144" s="31">
        <f t="shared" si="18"/>
        <v>0</v>
      </c>
      <c r="I144" s="30"/>
      <c r="J144" s="31">
        <f t="shared" si="19"/>
        <v>0</v>
      </c>
    </row>
    <row r="145" spans="1:10" ht="11.1" customHeight="1">
      <c r="A145" s="82" t="s">
        <v>323</v>
      </c>
      <c r="B145" s="82" t="s">
        <v>324</v>
      </c>
      <c r="C145" s="15">
        <f>'MG-90'!F145*'MG-90'!B$3</f>
        <v>0</v>
      </c>
      <c r="D145" s="33" t="str">
        <f>IF(OR(ISBLANK(C145),C145=0)," ",C145/C$178*100)</f>
        <v xml:space="preserve"> </v>
      </c>
      <c r="E145" s="4"/>
      <c r="F145" s="37">
        <f t="shared" si="17"/>
        <v>0</v>
      </c>
      <c r="G145" s="4"/>
      <c r="H145" s="37">
        <f t="shared" si="18"/>
        <v>0</v>
      </c>
      <c r="I145" s="4"/>
      <c r="J145" s="37">
        <f t="shared" si="19"/>
        <v>0</v>
      </c>
    </row>
    <row r="146" spans="1:10" ht="11.1" customHeight="1">
      <c r="A146" s="82" t="s">
        <v>325</v>
      </c>
      <c r="B146" s="82" t="s">
        <v>326</v>
      </c>
      <c r="C146" s="14"/>
      <c r="D146" s="39" t="str">
        <f>IF(OR(ISBLANK(C146),C146=0)," ",C146/C$104*100)</f>
        <v xml:space="preserve"> </v>
      </c>
      <c r="E146" s="30"/>
      <c r="F146" s="31">
        <f t="shared" si="17"/>
        <v>0</v>
      </c>
      <c r="G146" s="30"/>
      <c r="H146" s="31">
        <f t="shared" si="18"/>
        <v>0</v>
      </c>
      <c r="I146" s="30"/>
      <c r="J146" s="31">
        <f t="shared" si="19"/>
        <v>0</v>
      </c>
    </row>
    <row r="147" spans="1:10" ht="11.1" customHeight="1">
      <c r="A147" s="82" t="s">
        <v>327</v>
      </c>
      <c r="B147" s="82" t="s">
        <v>328</v>
      </c>
      <c r="C147" s="14"/>
      <c r="D147" s="39" t="str">
        <f>IF(OR(ISBLANK(C147),C147=0)," ",C147/C$104*100)</f>
        <v xml:space="preserve"> </v>
      </c>
      <c r="E147" s="30"/>
      <c r="F147" s="31">
        <f t="shared" si="17"/>
        <v>0</v>
      </c>
      <c r="G147" s="30"/>
      <c r="H147" s="31">
        <f t="shared" si="18"/>
        <v>0</v>
      </c>
      <c r="I147" s="30"/>
      <c r="J147" s="31">
        <f t="shared" si="19"/>
        <v>0</v>
      </c>
    </row>
    <row r="148" spans="1:10" ht="11.1" customHeight="1">
      <c r="A148" s="82" t="s">
        <v>329</v>
      </c>
      <c r="B148" s="82" t="s">
        <v>330</v>
      </c>
      <c r="C148" s="15">
        <f>'MG-90'!F148*'MG-90'!B$3</f>
        <v>0</v>
      </c>
      <c r="D148" s="33" t="str">
        <f>IF(OR(ISBLANK(C148),C148=0)," ",C148/C$178*100)</f>
        <v xml:space="preserve"> </v>
      </c>
      <c r="E148" s="4"/>
      <c r="F148" s="37">
        <f t="shared" si="17"/>
        <v>0</v>
      </c>
      <c r="G148" s="4"/>
      <c r="H148" s="37">
        <f t="shared" si="18"/>
        <v>0</v>
      </c>
      <c r="I148" s="4"/>
      <c r="J148" s="37">
        <f t="shared" si="19"/>
        <v>0</v>
      </c>
    </row>
    <row r="149" spans="1:10" ht="11.1" customHeight="1">
      <c r="A149" s="82" t="s">
        <v>331</v>
      </c>
      <c r="B149" s="82" t="s">
        <v>332</v>
      </c>
      <c r="C149" s="14"/>
      <c r="D149" s="39" t="str">
        <f>IF(OR(ISBLANK(C149),C149=0)," ",C149/C$104*100)</f>
        <v xml:space="preserve"> </v>
      </c>
      <c r="E149" s="30"/>
      <c r="F149" s="31">
        <f t="shared" si="17"/>
        <v>0</v>
      </c>
      <c r="G149" s="30"/>
      <c r="H149" s="31">
        <f t="shared" si="18"/>
        <v>0</v>
      </c>
      <c r="I149" s="30"/>
      <c r="J149" s="31">
        <f t="shared" si="19"/>
        <v>0</v>
      </c>
    </row>
    <row r="150" spans="1:10" ht="11.1" customHeight="1">
      <c r="A150" s="82" t="s">
        <v>333</v>
      </c>
      <c r="B150" s="82" t="s">
        <v>334</v>
      </c>
      <c r="C150" s="15">
        <f>'MG-90'!F150*'MG-90'!B$3</f>
        <v>0</v>
      </c>
      <c r="D150" s="33" t="str">
        <f>IF(OR(ISBLANK(C150),C150=0)," ",C150/C$178*100)</f>
        <v xml:space="preserve"> </v>
      </c>
      <c r="E150" s="4"/>
      <c r="F150" s="37">
        <f t="shared" si="17"/>
        <v>0</v>
      </c>
      <c r="G150" s="4"/>
      <c r="H150" s="37">
        <f t="shared" si="18"/>
        <v>0</v>
      </c>
      <c r="I150" s="4"/>
      <c r="J150" s="37">
        <f t="shared" si="19"/>
        <v>0</v>
      </c>
    </row>
    <row r="151" spans="1:10" ht="11.1" customHeight="1">
      <c r="A151" s="82" t="s">
        <v>335</v>
      </c>
      <c r="B151" s="82" t="s">
        <v>336</v>
      </c>
      <c r="C151" s="14"/>
      <c r="D151" s="39" t="str">
        <f>IF(OR(ISBLANK(C151),C151=0)," ",C151/C$104*100)</f>
        <v xml:space="preserve"> </v>
      </c>
      <c r="E151" s="30"/>
      <c r="F151" s="31">
        <f t="shared" si="17"/>
        <v>0</v>
      </c>
      <c r="G151" s="30"/>
      <c r="H151" s="31">
        <f t="shared" si="18"/>
        <v>0</v>
      </c>
      <c r="I151" s="30"/>
      <c r="J151" s="31">
        <f t="shared" si="19"/>
        <v>0</v>
      </c>
    </row>
    <row r="152" spans="1:10" ht="11.1" customHeight="1">
      <c r="A152" s="82" t="s">
        <v>337</v>
      </c>
      <c r="B152" s="82" t="s">
        <v>338</v>
      </c>
      <c r="C152" s="15">
        <f>'MG-90'!F152*'MG-90'!B$3</f>
        <v>0</v>
      </c>
      <c r="D152" s="33" t="str">
        <f>IF(OR(ISBLANK(C152),C152=0)," ",C152/C$178*100)</f>
        <v xml:space="preserve"> </v>
      </c>
      <c r="E152" s="4"/>
      <c r="F152" s="37">
        <f t="shared" ref="F152:F178" si="20">E152</f>
        <v>0</v>
      </c>
      <c r="G152" s="4"/>
      <c r="H152" s="37">
        <f t="shared" si="18"/>
        <v>0</v>
      </c>
      <c r="I152" s="4"/>
      <c r="J152" s="37">
        <f t="shared" si="19"/>
        <v>0</v>
      </c>
    </row>
    <row r="153" spans="1:10" ht="11.1" customHeight="1">
      <c r="A153" s="82" t="s">
        <v>339</v>
      </c>
      <c r="B153" s="82" t="s">
        <v>340</v>
      </c>
      <c r="C153" s="14"/>
      <c r="D153" s="39" t="str">
        <f>IF(OR(ISBLANK(C153),C153=0)," ",C153/C$104*100)</f>
        <v xml:space="preserve"> </v>
      </c>
      <c r="E153" s="30"/>
      <c r="F153" s="31">
        <f t="shared" si="20"/>
        <v>0</v>
      </c>
      <c r="G153" s="30"/>
      <c r="H153" s="31">
        <f t="shared" si="18"/>
        <v>0</v>
      </c>
      <c r="I153" s="30"/>
      <c r="J153" s="31">
        <f t="shared" si="19"/>
        <v>0</v>
      </c>
    </row>
    <row r="154" spans="1:10" ht="11.1" customHeight="1">
      <c r="A154" s="82" t="s">
        <v>341</v>
      </c>
      <c r="B154" s="82" t="s">
        <v>342</v>
      </c>
      <c r="C154" s="15">
        <f>'MG-90'!F154*'MG-90'!B$3</f>
        <v>0</v>
      </c>
      <c r="D154" s="33" t="str">
        <f>IF(OR(ISBLANK(C154),C154=0)," ",C154/C$178*100)</f>
        <v xml:space="preserve"> </v>
      </c>
      <c r="E154" s="4"/>
      <c r="F154" s="37">
        <f t="shared" si="20"/>
        <v>0</v>
      </c>
      <c r="G154" s="4"/>
      <c r="H154" s="37">
        <f t="shared" si="18"/>
        <v>0</v>
      </c>
      <c r="I154" s="4"/>
      <c r="J154" s="37">
        <f t="shared" si="19"/>
        <v>0</v>
      </c>
    </row>
    <row r="155" spans="1:10" ht="11.1" customHeight="1">
      <c r="A155" s="82" t="s">
        <v>343</v>
      </c>
      <c r="B155" s="82" t="s">
        <v>344</v>
      </c>
      <c r="C155" s="14"/>
      <c r="D155" s="39" t="str">
        <f>IF(OR(ISBLANK(C155),C155=0)," ",C155/C$104*100)</f>
        <v xml:space="preserve"> </v>
      </c>
      <c r="E155" s="30"/>
      <c r="F155" s="31">
        <f t="shared" si="20"/>
        <v>0</v>
      </c>
      <c r="G155" s="30"/>
      <c r="H155" s="31">
        <f t="shared" si="18"/>
        <v>0</v>
      </c>
      <c r="I155" s="30"/>
      <c r="J155" s="31">
        <f t="shared" si="19"/>
        <v>0</v>
      </c>
    </row>
    <row r="156" spans="1:10" ht="11.1" customHeight="1">
      <c r="A156" s="82" t="s">
        <v>345</v>
      </c>
      <c r="B156" s="82" t="s">
        <v>346</v>
      </c>
      <c r="C156" s="14"/>
      <c r="D156" s="39" t="str">
        <f>IF(OR(ISBLANK(C156),C156=0)," ",C156/C$104*100)</f>
        <v xml:space="preserve"> </v>
      </c>
      <c r="E156" s="30"/>
      <c r="F156" s="31">
        <f t="shared" si="20"/>
        <v>0</v>
      </c>
      <c r="G156" s="30"/>
      <c r="H156" s="31">
        <f t="shared" si="18"/>
        <v>0</v>
      </c>
      <c r="I156" s="30"/>
      <c r="J156" s="31">
        <f t="shared" si="19"/>
        <v>0</v>
      </c>
    </row>
    <row r="157" spans="1:10" ht="11.1" customHeight="1">
      <c r="A157" s="82" t="s">
        <v>347</v>
      </c>
      <c r="B157" s="82" t="s">
        <v>348</v>
      </c>
      <c r="C157" s="15">
        <f>'MG-90'!F157*'MG-90'!B$3</f>
        <v>0</v>
      </c>
      <c r="D157" s="33" t="str">
        <f>IF(OR(ISBLANK(C157),C157=0)," ",C157/C$178*100)</f>
        <v xml:space="preserve"> </v>
      </c>
      <c r="E157" s="4"/>
      <c r="F157" s="37">
        <f t="shared" si="20"/>
        <v>0</v>
      </c>
      <c r="G157" s="4"/>
      <c r="H157" s="37">
        <f t="shared" si="18"/>
        <v>0</v>
      </c>
      <c r="I157" s="4"/>
      <c r="J157" s="37">
        <f t="shared" si="19"/>
        <v>0</v>
      </c>
    </row>
    <row r="158" spans="1:10" ht="11.1" customHeight="1">
      <c r="A158" s="82" t="s">
        <v>349</v>
      </c>
      <c r="B158" s="82" t="s">
        <v>350</v>
      </c>
      <c r="C158" s="14"/>
      <c r="D158" s="39" t="str">
        <f t="shared" ref="D158:D176" si="21">IF(OR(ISBLANK(C158),C158=0)," ",C158/C$104*100)</f>
        <v xml:space="preserve"> </v>
      </c>
      <c r="E158" s="30"/>
      <c r="F158" s="31">
        <f t="shared" si="20"/>
        <v>0</v>
      </c>
      <c r="G158" s="30"/>
      <c r="H158" s="31">
        <f t="shared" si="18"/>
        <v>0</v>
      </c>
      <c r="I158" s="30"/>
      <c r="J158" s="31">
        <f t="shared" si="19"/>
        <v>0</v>
      </c>
    </row>
    <row r="159" spans="1:10" ht="11.1" customHeight="1">
      <c r="A159" s="82" t="s">
        <v>351</v>
      </c>
      <c r="B159" s="82" t="s">
        <v>352</v>
      </c>
      <c r="C159" s="14"/>
      <c r="D159" s="39" t="str">
        <f t="shared" si="21"/>
        <v xml:space="preserve"> </v>
      </c>
      <c r="E159" s="30"/>
      <c r="F159" s="31">
        <f t="shared" si="20"/>
        <v>0</v>
      </c>
      <c r="G159" s="30"/>
      <c r="H159" s="31">
        <f t="shared" si="18"/>
        <v>0</v>
      </c>
      <c r="I159" s="30"/>
      <c r="J159" s="31">
        <f t="shared" si="19"/>
        <v>0</v>
      </c>
    </row>
    <row r="160" spans="1:10" ht="11.1" customHeight="1">
      <c r="A160" s="82" t="s">
        <v>353</v>
      </c>
      <c r="B160" s="82" t="s">
        <v>354</v>
      </c>
      <c r="C160" s="15">
        <f>'MG-90'!F160*'MG-90'!B$3</f>
        <v>0</v>
      </c>
      <c r="D160" s="33" t="str">
        <f>IF(OR(ISBLANK(C160),C160=0)," ",C160/C$178*100)</f>
        <v xml:space="preserve"> </v>
      </c>
      <c r="E160" s="4"/>
      <c r="F160" s="37">
        <f t="shared" si="20"/>
        <v>0</v>
      </c>
      <c r="G160" s="4"/>
      <c r="H160" s="37">
        <f t="shared" si="18"/>
        <v>0</v>
      </c>
      <c r="I160" s="4"/>
      <c r="J160" s="37">
        <f t="shared" si="19"/>
        <v>0</v>
      </c>
    </row>
    <row r="161" spans="1:10" ht="11.1" customHeight="1">
      <c r="A161" s="82" t="s">
        <v>355</v>
      </c>
      <c r="B161" s="82" t="s">
        <v>356</v>
      </c>
      <c r="C161" s="14"/>
      <c r="D161" s="39" t="str">
        <f t="shared" si="21"/>
        <v xml:space="preserve"> </v>
      </c>
      <c r="E161" s="30"/>
      <c r="F161" s="31">
        <f t="shared" si="20"/>
        <v>0</v>
      </c>
      <c r="G161" s="30"/>
      <c r="H161" s="31">
        <f t="shared" si="18"/>
        <v>0</v>
      </c>
      <c r="I161" s="30"/>
      <c r="J161" s="31">
        <f t="shared" si="19"/>
        <v>0</v>
      </c>
    </row>
    <row r="162" spans="1:10" ht="11.1" customHeight="1">
      <c r="A162" s="82" t="s">
        <v>357</v>
      </c>
      <c r="B162" s="82" t="s">
        <v>358</v>
      </c>
      <c r="C162" s="15">
        <f>'MG-90'!F162*'MG-90'!B$3</f>
        <v>0</v>
      </c>
      <c r="D162" s="33" t="str">
        <f>IF(OR(ISBLANK(C162),C162=0)," ",C162/C$178*100)</f>
        <v xml:space="preserve"> </v>
      </c>
      <c r="E162" s="4"/>
      <c r="F162" s="37">
        <f t="shared" si="20"/>
        <v>0</v>
      </c>
      <c r="G162" s="4"/>
      <c r="H162" s="37">
        <f t="shared" si="18"/>
        <v>0</v>
      </c>
      <c r="I162" s="4"/>
      <c r="J162" s="37">
        <f t="shared" si="19"/>
        <v>0</v>
      </c>
    </row>
    <row r="163" spans="1:10" ht="11.1" customHeight="1">
      <c r="A163" s="82" t="s">
        <v>359</v>
      </c>
      <c r="B163" s="82" t="s">
        <v>360</v>
      </c>
      <c r="C163" s="15">
        <f>'MG-90'!F163*'MG-90'!B$3</f>
        <v>0</v>
      </c>
      <c r="D163" s="33" t="str">
        <f>IF(OR(ISBLANK(C163),C163=0)," ",C163/C$178*100)</f>
        <v xml:space="preserve"> </v>
      </c>
      <c r="E163" s="4"/>
      <c r="F163" s="37">
        <f t="shared" si="20"/>
        <v>0</v>
      </c>
      <c r="G163" s="4"/>
      <c r="H163" s="37">
        <f t="shared" si="18"/>
        <v>0</v>
      </c>
      <c r="I163" s="4"/>
      <c r="J163" s="37">
        <f t="shared" si="19"/>
        <v>0</v>
      </c>
    </row>
    <row r="164" spans="1:10" ht="11.1" customHeight="1">
      <c r="A164" s="82" t="s">
        <v>361</v>
      </c>
      <c r="B164" s="82" t="s">
        <v>362</v>
      </c>
      <c r="C164" s="15">
        <f>'MG-90'!F164*'MG-90'!B$3</f>
        <v>0</v>
      </c>
      <c r="D164" s="33" t="str">
        <f>IF(OR(ISBLANK(C164),C164=0)," ",C164/C$178*100)</f>
        <v xml:space="preserve"> </v>
      </c>
      <c r="E164" s="4"/>
      <c r="F164" s="37">
        <f t="shared" si="20"/>
        <v>0</v>
      </c>
      <c r="G164" s="4"/>
      <c r="H164" s="37">
        <f t="shared" si="18"/>
        <v>0</v>
      </c>
      <c r="I164" s="4"/>
      <c r="J164" s="37">
        <f t="shared" si="19"/>
        <v>0</v>
      </c>
    </row>
    <row r="165" spans="1:10" ht="11.1" customHeight="1">
      <c r="A165" s="82" t="s">
        <v>363</v>
      </c>
      <c r="B165" s="82" t="s">
        <v>364</v>
      </c>
      <c r="C165" s="14"/>
      <c r="D165" s="39" t="str">
        <f t="shared" si="21"/>
        <v xml:space="preserve"> </v>
      </c>
      <c r="E165" s="30"/>
      <c r="F165" s="31">
        <f t="shared" si="20"/>
        <v>0</v>
      </c>
      <c r="G165" s="30"/>
      <c r="H165" s="31">
        <f t="shared" si="18"/>
        <v>0</v>
      </c>
      <c r="I165" s="30"/>
      <c r="J165" s="31">
        <f t="shared" si="19"/>
        <v>0</v>
      </c>
    </row>
    <row r="166" spans="1:10" ht="11.1" customHeight="1">
      <c r="A166" s="82" t="s">
        <v>365</v>
      </c>
      <c r="B166" s="82" t="s">
        <v>366</v>
      </c>
      <c r="C166" s="15">
        <f>'MG-90'!F166*'MG-90'!B$3</f>
        <v>0</v>
      </c>
      <c r="D166" s="33" t="str">
        <f>IF(OR(ISBLANK(C166),C166=0)," ",C166/C$178*100)</f>
        <v xml:space="preserve"> </v>
      </c>
      <c r="E166" s="4"/>
      <c r="F166" s="37">
        <f t="shared" si="20"/>
        <v>0</v>
      </c>
      <c r="G166" s="4"/>
      <c r="H166" s="37">
        <f t="shared" si="18"/>
        <v>0</v>
      </c>
      <c r="I166" s="4"/>
      <c r="J166" s="37">
        <f t="shared" si="19"/>
        <v>0</v>
      </c>
    </row>
    <row r="167" spans="1:10" ht="11.1" customHeight="1">
      <c r="A167" s="82" t="s">
        <v>367</v>
      </c>
      <c r="B167" s="82" t="s">
        <v>368</v>
      </c>
      <c r="C167" s="14"/>
      <c r="D167" s="39" t="str">
        <f t="shared" si="21"/>
        <v xml:space="preserve"> </v>
      </c>
      <c r="E167" s="30"/>
      <c r="F167" s="31">
        <f t="shared" si="20"/>
        <v>0</v>
      </c>
      <c r="G167" s="30"/>
      <c r="H167" s="31">
        <f t="shared" si="18"/>
        <v>0</v>
      </c>
      <c r="I167" s="30"/>
      <c r="J167" s="31">
        <f t="shared" si="19"/>
        <v>0</v>
      </c>
    </row>
    <row r="168" spans="1:10" ht="11.1" customHeight="1">
      <c r="A168" s="82" t="s">
        <v>369</v>
      </c>
      <c r="B168" s="82" t="s">
        <v>370</v>
      </c>
      <c r="C168" s="15">
        <f>'MG-90'!F168*'MG-90'!B$3</f>
        <v>0</v>
      </c>
      <c r="D168" s="33" t="str">
        <f>IF(OR(ISBLANK(C168),C168=0)," ",C168/C$178*100)</f>
        <v xml:space="preserve"> </v>
      </c>
      <c r="E168" s="4"/>
      <c r="F168" s="37">
        <f t="shared" si="20"/>
        <v>0</v>
      </c>
      <c r="G168" s="4"/>
      <c r="H168" s="37">
        <f t="shared" si="18"/>
        <v>0</v>
      </c>
      <c r="I168" s="4"/>
      <c r="J168" s="37">
        <f t="shared" si="19"/>
        <v>0</v>
      </c>
    </row>
    <row r="169" spans="1:10" ht="11.1" customHeight="1">
      <c r="A169" s="82" t="s">
        <v>371</v>
      </c>
      <c r="B169" s="82" t="s">
        <v>372</v>
      </c>
      <c r="C169" s="14"/>
      <c r="D169" s="39" t="str">
        <f t="shared" si="21"/>
        <v xml:space="preserve"> </v>
      </c>
      <c r="E169" s="30"/>
      <c r="F169" s="31">
        <f t="shared" si="20"/>
        <v>0</v>
      </c>
      <c r="G169" s="30"/>
      <c r="H169" s="31">
        <f t="shared" si="18"/>
        <v>0</v>
      </c>
      <c r="I169" s="30"/>
      <c r="J169" s="31">
        <f t="shared" si="19"/>
        <v>0</v>
      </c>
    </row>
    <row r="170" spans="1:10" ht="11.1" customHeight="1">
      <c r="A170" s="82" t="s">
        <v>373</v>
      </c>
      <c r="B170" s="82" t="s">
        <v>374</v>
      </c>
      <c r="C170" s="14"/>
      <c r="D170" s="39" t="str">
        <f t="shared" si="21"/>
        <v xml:space="preserve"> </v>
      </c>
      <c r="E170" s="30"/>
      <c r="F170" s="31">
        <f t="shared" si="20"/>
        <v>0</v>
      </c>
      <c r="G170" s="30"/>
      <c r="H170" s="31">
        <f t="shared" si="18"/>
        <v>0</v>
      </c>
      <c r="I170" s="30"/>
      <c r="J170" s="31">
        <f t="shared" si="19"/>
        <v>0</v>
      </c>
    </row>
    <row r="171" spans="1:10" ht="11.1" customHeight="1">
      <c r="A171" s="82" t="s">
        <v>375</v>
      </c>
      <c r="B171" s="82" t="s">
        <v>376</v>
      </c>
      <c r="C171" s="15">
        <f>'MG-90'!F171*'MG-90'!B$3</f>
        <v>0</v>
      </c>
      <c r="D171" s="33" t="str">
        <f>IF(OR(ISBLANK(C171),C171=0)," ",C171/C$178*100)</f>
        <v xml:space="preserve"> </v>
      </c>
      <c r="E171" s="4"/>
      <c r="F171" s="37">
        <f t="shared" si="20"/>
        <v>0</v>
      </c>
      <c r="G171" s="4"/>
      <c r="H171" s="37">
        <f t="shared" si="18"/>
        <v>0</v>
      </c>
      <c r="I171" s="4"/>
      <c r="J171" s="37">
        <f t="shared" si="19"/>
        <v>0</v>
      </c>
    </row>
    <row r="172" spans="1:10" ht="11.1" customHeight="1">
      <c r="A172" s="82" t="s">
        <v>377</v>
      </c>
      <c r="B172" s="82" t="s">
        <v>378</v>
      </c>
      <c r="C172" s="15">
        <f>'MG-90'!F172*'MG-90'!B$3</f>
        <v>0</v>
      </c>
      <c r="D172" s="33" t="str">
        <f>IF(OR(ISBLANK(C172),C172=0)," ",C172/C$178*100)</f>
        <v xml:space="preserve"> </v>
      </c>
      <c r="E172" s="4"/>
      <c r="F172" s="37">
        <f t="shared" si="20"/>
        <v>0</v>
      </c>
      <c r="G172" s="4"/>
      <c r="H172" s="37">
        <f t="shared" si="18"/>
        <v>0</v>
      </c>
      <c r="I172" s="4"/>
      <c r="J172" s="37">
        <f t="shared" si="19"/>
        <v>0</v>
      </c>
    </row>
    <row r="173" spans="1:10" ht="11.1" customHeight="1">
      <c r="A173" s="82" t="s">
        <v>379</v>
      </c>
      <c r="B173" s="82" t="s">
        <v>380</v>
      </c>
      <c r="C173" s="14"/>
      <c r="D173" s="39" t="str">
        <f t="shared" si="21"/>
        <v xml:space="preserve"> </v>
      </c>
      <c r="E173" s="30"/>
      <c r="F173" s="31">
        <f t="shared" si="20"/>
        <v>0</v>
      </c>
      <c r="G173" s="30"/>
      <c r="H173" s="31">
        <f t="shared" si="18"/>
        <v>0</v>
      </c>
      <c r="I173" s="30"/>
      <c r="J173" s="31">
        <f t="shared" si="19"/>
        <v>0</v>
      </c>
    </row>
    <row r="174" spans="1:10" ht="11.1" customHeight="1">
      <c r="A174" s="82" t="s">
        <v>381</v>
      </c>
      <c r="B174" s="82" t="s">
        <v>382</v>
      </c>
      <c r="C174" s="15">
        <f>'MG-90'!F174*'MG-90'!B$3</f>
        <v>0</v>
      </c>
      <c r="D174" s="33" t="str">
        <f>IF(OR(ISBLANK(C174),C174=0)," ",C174/C$178*100)</f>
        <v xml:space="preserve"> </v>
      </c>
      <c r="E174" s="4"/>
      <c r="F174" s="37">
        <f t="shared" si="20"/>
        <v>0</v>
      </c>
      <c r="G174" s="4"/>
      <c r="H174" s="37">
        <f t="shared" si="18"/>
        <v>0</v>
      </c>
      <c r="I174" s="4"/>
      <c r="J174" s="37">
        <f t="shared" si="19"/>
        <v>0</v>
      </c>
    </row>
    <row r="175" spans="1:10" ht="11.1" customHeight="1">
      <c r="A175" s="82" t="s">
        <v>383</v>
      </c>
      <c r="B175" s="82" t="s">
        <v>384</v>
      </c>
      <c r="C175" s="15">
        <f>'MG-90'!F175*'MG-90'!B$3</f>
        <v>0</v>
      </c>
      <c r="D175" s="33" t="str">
        <f>IF(OR(ISBLANK(C175),C175=0)," ",C175/C$178*100)</f>
        <v xml:space="preserve"> </v>
      </c>
      <c r="E175" s="4"/>
      <c r="F175" s="37">
        <f t="shared" si="20"/>
        <v>0</v>
      </c>
      <c r="G175" s="4"/>
      <c r="H175" s="37">
        <f t="shared" si="18"/>
        <v>0</v>
      </c>
      <c r="I175" s="4"/>
      <c r="J175" s="37">
        <f t="shared" si="19"/>
        <v>0</v>
      </c>
    </row>
    <row r="176" spans="1:10" ht="11.1" customHeight="1">
      <c r="A176" s="82" t="s">
        <v>386</v>
      </c>
      <c r="B176" s="82" t="s">
        <v>387</v>
      </c>
      <c r="C176" s="14"/>
      <c r="D176" s="39" t="str">
        <f t="shared" si="21"/>
        <v xml:space="preserve"> </v>
      </c>
      <c r="E176" s="30"/>
      <c r="F176" s="31">
        <f t="shared" si="20"/>
        <v>0</v>
      </c>
      <c r="G176" s="30"/>
      <c r="H176" s="31">
        <f t="shared" si="18"/>
        <v>0</v>
      </c>
      <c r="I176" s="30"/>
      <c r="J176" s="31">
        <f t="shared" si="19"/>
        <v>0</v>
      </c>
    </row>
    <row r="177" spans="1:10" ht="11.1" customHeight="1">
      <c r="A177" s="83" t="s">
        <v>388</v>
      </c>
      <c r="B177" s="83" t="s">
        <v>389</v>
      </c>
      <c r="C177" s="15">
        <f>'MG-90'!F177*'MG-90'!B$3</f>
        <v>0</v>
      </c>
      <c r="D177" s="33" t="str">
        <f>IF(OR(ISBLANK(C177),C177=0)," ",C177/C$178*100)</f>
        <v xml:space="preserve"> </v>
      </c>
      <c r="E177" s="4"/>
      <c r="F177" s="37">
        <f t="shared" si="20"/>
        <v>0</v>
      </c>
      <c r="G177" s="4"/>
      <c r="H177" s="37">
        <f t="shared" si="18"/>
        <v>0</v>
      </c>
      <c r="I177" s="4"/>
      <c r="J177" s="37">
        <f t="shared" si="19"/>
        <v>0</v>
      </c>
    </row>
    <row r="178" spans="1:10" ht="18" customHeight="1">
      <c r="A178" s="47" t="s">
        <v>6</v>
      </c>
      <c r="B178" s="48"/>
      <c r="C178" s="18">
        <f>SUM(C9:C177)</f>
        <v>0</v>
      </c>
      <c r="D178" s="19">
        <f>SUM(D9:D177)</f>
        <v>0</v>
      </c>
      <c r="E178" s="34">
        <f>SUMPRODUCT(E10:E177,$D$10:$D$177)/100</f>
        <v>0</v>
      </c>
      <c r="F178" s="36">
        <f t="shared" si="20"/>
        <v>0</v>
      </c>
      <c r="G178" s="34">
        <f>SUMPRODUCT(G10:G177,$D$10:$D$177)/100</f>
        <v>0</v>
      </c>
      <c r="H178" s="36">
        <f>F178+G178</f>
        <v>0</v>
      </c>
      <c r="I178" s="34">
        <f>SUMPRODUCT(I10:I177,$D$10:$D$177)/100</f>
        <v>0</v>
      </c>
      <c r="J178" s="36">
        <f>H178+I178</f>
        <v>0</v>
      </c>
    </row>
    <row r="179" spans="1:10" ht="11.1" customHeight="1">
      <c r="E179" s="2"/>
      <c r="F179" s="2"/>
    </row>
  </sheetData>
  <sheetProtection password="E066" sheet="1" objects="1" scenarios="1" selectLockedCells="1"/>
  <mergeCells count="8">
    <mergeCell ref="A1:J1"/>
    <mergeCell ref="A2:J2"/>
    <mergeCell ref="B5:B7"/>
    <mergeCell ref="C5:C7"/>
    <mergeCell ref="E5:J5"/>
    <mergeCell ref="E6:F6"/>
    <mergeCell ref="G6:H6"/>
    <mergeCell ref="I6:J6"/>
  </mergeCells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showGridLines="0" workbookViewId="0">
      <pane ySplit="7" topLeftCell="A8" activePane="bottomLeft" state="frozen"/>
      <selection pane="bottomLeft" activeCell="A23" sqref="A23"/>
    </sheetView>
  </sheetViews>
  <sheetFormatPr defaultRowHeight="11.25"/>
  <cols>
    <col min="1" max="1" width="9.7109375" style="49" customWidth="1"/>
    <col min="2" max="2" width="55.7109375" style="49" customWidth="1"/>
    <col min="3" max="3" width="6" style="49" customWidth="1"/>
    <col min="4" max="4" width="6.7109375" style="51" customWidth="1"/>
    <col min="5" max="5" width="9.140625" style="51"/>
    <col min="6" max="6" width="15.42578125" style="51" customWidth="1"/>
    <col min="7" max="16384" width="9.140625" style="49"/>
  </cols>
  <sheetData>
    <row r="1" spans="1:6">
      <c r="A1" s="123"/>
      <c r="B1" s="124"/>
      <c r="C1" s="124"/>
      <c r="D1" s="124"/>
      <c r="E1" s="124"/>
      <c r="F1" s="24" t="str">
        <f>'MG-90'!F1</f>
        <v>Data:01/06/2012</v>
      </c>
    </row>
    <row r="2" spans="1:6" ht="18" customHeight="1">
      <c r="A2" s="125" t="s">
        <v>10</v>
      </c>
      <c r="B2" s="126"/>
      <c r="C2" s="126"/>
      <c r="D2" s="126"/>
      <c r="E2" s="126"/>
      <c r="F2" s="127"/>
    </row>
    <row r="3" spans="1:6" ht="11.25" customHeight="1">
      <c r="A3" s="40"/>
      <c r="B3" s="41"/>
      <c r="C3" s="42"/>
      <c r="D3" s="42"/>
      <c r="E3" s="42"/>
      <c r="F3" s="43"/>
    </row>
    <row r="4" spans="1:6" ht="11.25" customHeight="1">
      <c r="A4" s="44" t="s">
        <v>11</v>
      </c>
      <c r="B4" s="128" t="str">
        <f>'MG-90'!B4:E4</f>
        <v>(nome do conjunto)</v>
      </c>
      <c r="C4" s="128"/>
      <c r="D4" s="128"/>
      <c r="E4" s="128"/>
      <c r="F4" s="45"/>
    </row>
    <row r="5" spans="1:6" ht="11.25" customHeight="1">
      <c r="A5" s="44" t="s">
        <v>38</v>
      </c>
      <c r="B5" s="29" t="str">
        <f>'MG-90'!B5</f>
        <v>(nome da cidade)</v>
      </c>
      <c r="C5" s="29"/>
      <c r="D5" s="29"/>
      <c r="E5" s="29"/>
      <c r="F5" s="45"/>
    </row>
    <row r="6" spans="1:6" s="50" customFormat="1" ht="10.5" customHeight="1">
      <c r="A6" s="142" t="s">
        <v>12</v>
      </c>
      <c r="B6" s="142" t="s">
        <v>1</v>
      </c>
      <c r="C6" s="142" t="s">
        <v>13</v>
      </c>
      <c r="D6" s="142" t="s">
        <v>14</v>
      </c>
      <c r="E6" s="142" t="s">
        <v>15</v>
      </c>
      <c r="F6" s="142" t="s">
        <v>16</v>
      </c>
    </row>
    <row r="7" spans="1:6" s="50" customFormat="1">
      <c r="A7" s="143"/>
      <c r="B7" s="143"/>
      <c r="C7" s="143"/>
      <c r="D7" s="143"/>
      <c r="E7" s="143"/>
      <c r="F7" s="143"/>
    </row>
    <row r="8" spans="1:6">
      <c r="A8" s="84" t="s">
        <v>392</v>
      </c>
      <c r="B8" s="84" t="s">
        <v>393</v>
      </c>
      <c r="C8" s="84" t="s">
        <v>46</v>
      </c>
      <c r="D8" s="84" t="s">
        <v>47</v>
      </c>
      <c r="E8" s="85" t="s">
        <v>48</v>
      </c>
      <c r="F8" s="85" t="s">
        <v>49</v>
      </c>
    </row>
    <row r="9" spans="1:6">
      <c r="A9" s="84" t="s">
        <v>394</v>
      </c>
      <c r="B9" s="84" t="s">
        <v>395</v>
      </c>
      <c r="C9" s="84" t="s">
        <v>46</v>
      </c>
      <c r="D9" s="84" t="s">
        <v>47</v>
      </c>
      <c r="E9" s="85" t="s">
        <v>48</v>
      </c>
      <c r="F9" s="85" t="s">
        <v>49</v>
      </c>
    </row>
    <row r="10" spans="1:6">
      <c r="A10" s="84" t="s">
        <v>396</v>
      </c>
      <c r="B10" s="84" t="s">
        <v>397</v>
      </c>
      <c r="C10" s="84" t="s">
        <v>54</v>
      </c>
      <c r="D10" s="86">
        <v>0</v>
      </c>
      <c r="E10" s="86">
        <v>0</v>
      </c>
      <c r="F10" s="85">
        <f>D10*E10</f>
        <v>0</v>
      </c>
    </row>
    <row r="11" spans="1:6">
      <c r="A11" s="84" t="s">
        <v>398</v>
      </c>
      <c r="B11" s="84" t="s">
        <v>399</v>
      </c>
      <c r="C11" s="84" t="s">
        <v>54</v>
      </c>
      <c r="D11" s="86">
        <v>0</v>
      </c>
      <c r="E11" s="86">
        <v>0</v>
      </c>
      <c r="F11" s="85">
        <f>D11*E11</f>
        <v>0</v>
      </c>
    </row>
    <row r="12" spans="1:6">
      <c r="A12" s="84" t="s">
        <v>400</v>
      </c>
      <c r="B12" s="84" t="s">
        <v>401</v>
      </c>
      <c r="C12" s="84" t="s">
        <v>46</v>
      </c>
      <c r="D12" s="85" t="s">
        <v>47</v>
      </c>
      <c r="E12" s="85" t="s">
        <v>48</v>
      </c>
      <c r="F12" s="85" t="s">
        <v>49</v>
      </c>
    </row>
    <row r="13" spans="1:6">
      <c r="A13" s="84" t="s">
        <v>402</v>
      </c>
      <c r="B13" s="84" t="s">
        <v>403</v>
      </c>
      <c r="C13" s="84" t="s">
        <v>46</v>
      </c>
      <c r="D13" s="85" t="s">
        <v>47</v>
      </c>
      <c r="E13" s="85" t="s">
        <v>48</v>
      </c>
      <c r="F13" s="85" t="s">
        <v>49</v>
      </c>
    </row>
    <row r="14" spans="1:6">
      <c r="A14" s="84" t="s">
        <v>404</v>
      </c>
      <c r="B14" s="84" t="s">
        <v>405</v>
      </c>
      <c r="C14" s="84" t="s">
        <v>57</v>
      </c>
      <c r="D14" s="86">
        <v>0</v>
      </c>
      <c r="E14" s="86">
        <v>0</v>
      </c>
      <c r="F14" s="85">
        <f t="shared" ref="F14:F19" si="0">D14*E14</f>
        <v>0</v>
      </c>
    </row>
    <row r="15" spans="1:6">
      <c r="A15" s="84" t="s">
        <v>406</v>
      </c>
      <c r="B15" s="84" t="s">
        <v>407</v>
      </c>
      <c r="C15" s="84" t="s">
        <v>57</v>
      </c>
      <c r="D15" s="86">
        <v>0</v>
      </c>
      <c r="E15" s="86">
        <v>0</v>
      </c>
      <c r="F15" s="85">
        <f t="shared" si="0"/>
        <v>0</v>
      </c>
    </row>
    <row r="16" spans="1:6">
      <c r="A16" s="84" t="s">
        <v>408</v>
      </c>
      <c r="B16" s="84" t="s">
        <v>409</v>
      </c>
      <c r="C16" s="84" t="s">
        <v>57</v>
      </c>
      <c r="D16" s="86">
        <v>0</v>
      </c>
      <c r="E16" s="86">
        <v>0</v>
      </c>
      <c r="F16" s="85">
        <f t="shared" si="0"/>
        <v>0</v>
      </c>
    </row>
    <row r="17" spans="1:6">
      <c r="A17" s="84" t="s">
        <v>410</v>
      </c>
      <c r="B17" s="84" t="s">
        <v>411</v>
      </c>
      <c r="C17" s="84" t="s">
        <v>57</v>
      </c>
      <c r="D17" s="86">
        <v>0</v>
      </c>
      <c r="E17" s="86">
        <v>0</v>
      </c>
      <c r="F17" s="85">
        <f t="shared" si="0"/>
        <v>0</v>
      </c>
    </row>
    <row r="18" spans="1:6">
      <c r="A18" s="84" t="s">
        <v>412</v>
      </c>
      <c r="B18" s="84" t="s">
        <v>413</v>
      </c>
      <c r="C18" s="84" t="s">
        <v>57</v>
      </c>
      <c r="D18" s="86">
        <v>0</v>
      </c>
      <c r="E18" s="86">
        <v>0</v>
      </c>
      <c r="F18" s="85">
        <f t="shared" si="0"/>
        <v>0</v>
      </c>
    </row>
    <row r="19" spans="1:6">
      <c r="A19" s="84" t="s">
        <v>414</v>
      </c>
      <c r="B19" s="84" t="s">
        <v>415</v>
      </c>
      <c r="C19" s="84" t="s">
        <v>54</v>
      </c>
      <c r="D19" s="86">
        <v>0</v>
      </c>
      <c r="E19" s="86">
        <v>0</v>
      </c>
      <c r="F19" s="85">
        <f t="shared" si="0"/>
        <v>0</v>
      </c>
    </row>
    <row r="20" spans="1:6" ht="11.25" customHeight="1">
      <c r="A20" s="84" t="s">
        <v>416</v>
      </c>
      <c r="B20" s="84" t="s">
        <v>417</v>
      </c>
      <c r="C20" s="84" t="s">
        <v>46</v>
      </c>
      <c r="D20" s="85" t="s">
        <v>47</v>
      </c>
      <c r="E20" s="85" t="s">
        <v>48</v>
      </c>
      <c r="F20" s="85" t="s">
        <v>49</v>
      </c>
    </row>
    <row r="21" spans="1:6">
      <c r="A21" s="84" t="s">
        <v>418</v>
      </c>
      <c r="B21" s="84" t="s">
        <v>419</v>
      </c>
      <c r="C21" s="84" t="s">
        <v>64</v>
      </c>
      <c r="D21" s="86">
        <v>0</v>
      </c>
      <c r="E21" s="86">
        <v>0</v>
      </c>
      <c r="F21" s="85">
        <f>D21*E21</f>
        <v>0</v>
      </c>
    </row>
    <row r="22" spans="1:6">
      <c r="A22" s="84" t="s">
        <v>420</v>
      </c>
      <c r="B22" s="84" t="s">
        <v>421</v>
      </c>
      <c r="C22" s="84" t="s">
        <v>64</v>
      </c>
      <c r="D22" s="86">
        <v>0</v>
      </c>
      <c r="E22" s="86">
        <v>0</v>
      </c>
      <c r="F22" s="85">
        <f>D22*E22</f>
        <v>0</v>
      </c>
    </row>
    <row r="23" spans="1:6" ht="11.25" customHeight="1">
      <c r="A23" s="84" t="s">
        <v>422</v>
      </c>
      <c r="B23" s="84" t="s">
        <v>423</v>
      </c>
      <c r="C23" s="84" t="s">
        <v>46</v>
      </c>
      <c r="D23" s="85" t="s">
        <v>47</v>
      </c>
      <c r="E23" s="85" t="s">
        <v>48</v>
      </c>
      <c r="F23" s="85" t="s">
        <v>49</v>
      </c>
    </row>
    <row r="24" spans="1:6">
      <c r="A24" s="84" t="s">
        <v>424</v>
      </c>
      <c r="B24" s="84" t="s">
        <v>425</v>
      </c>
      <c r="C24" s="84" t="s">
        <v>64</v>
      </c>
      <c r="D24" s="86">
        <v>0</v>
      </c>
      <c r="E24" s="86">
        <v>0</v>
      </c>
      <c r="F24" s="85">
        <f>D24*E24</f>
        <v>0</v>
      </c>
    </row>
    <row r="25" spans="1:6">
      <c r="A25" s="84" t="s">
        <v>426</v>
      </c>
      <c r="B25" s="84" t="s">
        <v>427</v>
      </c>
      <c r="C25" s="84" t="s">
        <v>64</v>
      </c>
      <c r="D25" s="86">
        <v>0</v>
      </c>
      <c r="E25" s="86">
        <v>0</v>
      </c>
      <c r="F25" s="85">
        <f>D25*E25</f>
        <v>0</v>
      </c>
    </row>
    <row r="26" spans="1:6">
      <c r="A26" s="84" t="s">
        <v>428</v>
      </c>
      <c r="B26" s="84" t="s">
        <v>429</v>
      </c>
      <c r="C26" s="84" t="s">
        <v>46</v>
      </c>
      <c r="D26" s="85" t="s">
        <v>47</v>
      </c>
      <c r="E26" s="85" t="s">
        <v>48</v>
      </c>
      <c r="F26" s="85" t="s">
        <v>49</v>
      </c>
    </row>
    <row r="27" spans="1:6">
      <c r="A27" s="84" t="s">
        <v>430</v>
      </c>
      <c r="B27" s="84" t="s">
        <v>431</v>
      </c>
      <c r="C27" s="84" t="s">
        <v>64</v>
      </c>
      <c r="D27" s="86">
        <v>0</v>
      </c>
      <c r="E27" s="86">
        <v>0</v>
      </c>
      <c r="F27" s="85">
        <f>D27*E27</f>
        <v>0</v>
      </c>
    </row>
    <row r="28" spans="1:6">
      <c r="A28" s="84" t="s">
        <v>432</v>
      </c>
      <c r="B28" s="84" t="s">
        <v>433</v>
      </c>
      <c r="C28" s="84" t="s">
        <v>64</v>
      </c>
      <c r="D28" s="86">
        <v>0</v>
      </c>
      <c r="E28" s="86">
        <v>0</v>
      </c>
      <c r="F28" s="85">
        <f>D28*E28</f>
        <v>0</v>
      </c>
    </row>
    <row r="29" spans="1:6">
      <c r="A29" s="84" t="s">
        <v>434</v>
      </c>
      <c r="B29" s="84" t="s">
        <v>435</v>
      </c>
      <c r="C29" s="84" t="s">
        <v>436</v>
      </c>
      <c r="D29" s="86">
        <v>0</v>
      </c>
      <c r="E29" s="86">
        <v>0</v>
      </c>
      <c r="F29" s="85">
        <f>D29*E29</f>
        <v>0</v>
      </c>
    </row>
    <row r="30" spans="1:6">
      <c r="A30" s="84" t="s">
        <v>437</v>
      </c>
      <c r="B30" s="84" t="s">
        <v>438</v>
      </c>
      <c r="C30" s="84" t="s">
        <v>436</v>
      </c>
      <c r="D30" s="86">
        <v>0</v>
      </c>
      <c r="E30" s="86">
        <v>0</v>
      </c>
      <c r="F30" s="85">
        <f>D30*E30</f>
        <v>0</v>
      </c>
    </row>
    <row r="31" spans="1:6">
      <c r="A31" s="84" t="s">
        <v>439</v>
      </c>
      <c r="B31" s="84" t="s">
        <v>440</v>
      </c>
      <c r="C31" s="84" t="s">
        <v>46</v>
      </c>
      <c r="D31" s="85" t="s">
        <v>47</v>
      </c>
      <c r="E31" s="85" t="s">
        <v>48</v>
      </c>
      <c r="F31" s="85" t="s">
        <v>49</v>
      </c>
    </row>
    <row r="32" spans="1:6">
      <c r="A32" s="84" t="s">
        <v>441</v>
      </c>
      <c r="B32" s="84" t="s">
        <v>442</v>
      </c>
      <c r="C32" s="84" t="s">
        <v>46</v>
      </c>
      <c r="D32" s="85" t="s">
        <v>47</v>
      </c>
      <c r="E32" s="85" t="s">
        <v>48</v>
      </c>
      <c r="F32" s="85" t="s">
        <v>49</v>
      </c>
    </row>
    <row r="33" spans="1:6" ht="11.25" customHeight="1">
      <c r="A33" s="84" t="s">
        <v>443</v>
      </c>
      <c r="B33" s="84" t="s">
        <v>444</v>
      </c>
      <c r="C33" s="84" t="s">
        <v>103</v>
      </c>
      <c r="D33" s="86">
        <v>0</v>
      </c>
      <c r="E33" s="86">
        <v>0</v>
      </c>
      <c r="F33" s="85">
        <f t="shared" ref="F33:F42" si="1">D33*E33</f>
        <v>0</v>
      </c>
    </row>
    <row r="34" spans="1:6">
      <c r="A34" s="84" t="s">
        <v>445</v>
      </c>
      <c r="B34" s="84" t="s">
        <v>446</v>
      </c>
      <c r="C34" s="84" t="s">
        <v>103</v>
      </c>
      <c r="D34" s="86">
        <v>0</v>
      </c>
      <c r="E34" s="86">
        <v>0</v>
      </c>
      <c r="F34" s="85">
        <f t="shared" si="1"/>
        <v>0</v>
      </c>
    </row>
    <row r="35" spans="1:6">
      <c r="A35" s="84" t="s">
        <v>447</v>
      </c>
      <c r="B35" s="84" t="s">
        <v>448</v>
      </c>
      <c r="C35" s="84" t="s">
        <v>103</v>
      </c>
      <c r="D35" s="86">
        <v>0</v>
      </c>
      <c r="E35" s="86">
        <v>0</v>
      </c>
      <c r="F35" s="85">
        <f t="shared" si="1"/>
        <v>0</v>
      </c>
    </row>
    <row r="36" spans="1:6">
      <c r="A36" s="84" t="s">
        <v>449</v>
      </c>
      <c r="B36" s="84" t="s">
        <v>450</v>
      </c>
      <c r="C36" s="84" t="s">
        <v>103</v>
      </c>
      <c r="D36" s="86">
        <v>0</v>
      </c>
      <c r="E36" s="86">
        <v>0</v>
      </c>
      <c r="F36" s="85">
        <f t="shared" si="1"/>
        <v>0</v>
      </c>
    </row>
    <row r="37" spans="1:6">
      <c r="A37" s="84" t="s">
        <v>451</v>
      </c>
      <c r="B37" s="84" t="s">
        <v>452</v>
      </c>
      <c r="C37" s="84" t="s">
        <v>103</v>
      </c>
      <c r="D37" s="86">
        <v>0</v>
      </c>
      <c r="E37" s="86">
        <v>0</v>
      </c>
      <c r="F37" s="85">
        <f t="shared" si="1"/>
        <v>0</v>
      </c>
    </row>
    <row r="38" spans="1:6" ht="12.75" customHeight="1">
      <c r="A38" s="84" t="s">
        <v>453</v>
      </c>
      <c r="B38" s="84" t="s">
        <v>454</v>
      </c>
      <c r="C38" s="84" t="s">
        <v>103</v>
      </c>
      <c r="D38" s="86">
        <v>0</v>
      </c>
      <c r="E38" s="86">
        <v>0</v>
      </c>
      <c r="F38" s="85">
        <f t="shared" si="1"/>
        <v>0</v>
      </c>
    </row>
    <row r="39" spans="1:6">
      <c r="A39" s="84" t="s">
        <v>455</v>
      </c>
      <c r="B39" s="84" t="s">
        <v>456</v>
      </c>
      <c r="C39" s="84" t="s">
        <v>103</v>
      </c>
      <c r="D39" s="86">
        <v>0</v>
      </c>
      <c r="E39" s="86">
        <v>0</v>
      </c>
      <c r="F39" s="85">
        <f t="shared" si="1"/>
        <v>0</v>
      </c>
    </row>
    <row r="40" spans="1:6">
      <c r="A40" s="84" t="s">
        <v>457</v>
      </c>
      <c r="B40" s="84" t="s">
        <v>458</v>
      </c>
      <c r="C40" s="84" t="s">
        <v>103</v>
      </c>
      <c r="D40" s="86">
        <v>0</v>
      </c>
      <c r="E40" s="86">
        <v>0</v>
      </c>
      <c r="F40" s="85">
        <f t="shared" si="1"/>
        <v>0</v>
      </c>
    </row>
    <row r="41" spans="1:6">
      <c r="A41" s="84" t="s">
        <v>459</v>
      </c>
      <c r="B41" s="84" t="s">
        <v>460</v>
      </c>
      <c r="C41" s="84" t="s">
        <v>103</v>
      </c>
      <c r="D41" s="86">
        <v>0</v>
      </c>
      <c r="E41" s="86">
        <v>0</v>
      </c>
      <c r="F41" s="85">
        <f t="shared" si="1"/>
        <v>0</v>
      </c>
    </row>
    <row r="42" spans="1:6">
      <c r="A42" s="84" t="s">
        <v>461</v>
      </c>
      <c r="B42" s="84" t="s">
        <v>462</v>
      </c>
      <c r="C42" s="84" t="s">
        <v>103</v>
      </c>
      <c r="D42" s="86">
        <v>0</v>
      </c>
      <c r="E42" s="86">
        <v>0</v>
      </c>
      <c r="F42" s="85">
        <f t="shared" si="1"/>
        <v>0</v>
      </c>
    </row>
    <row r="43" spans="1:6">
      <c r="A43" s="84" t="s">
        <v>463</v>
      </c>
      <c r="B43" s="84" t="s">
        <v>464</v>
      </c>
      <c r="C43" s="84" t="s">
        <v>46</v>
      </c>
      <c r="D43" s="85" t="s">
        <v>47</v>
      </c>
      <c r="E43" s="85" t="s">
        <v>48</v>
      </c>
      <c r="F43" s="85" t="s">
        <v>49</v>
      </c>
    </row>
    <row r="44" spans="1:6">
      <c r="A44" s="84" t="s">
        <v>465</v>
      </c>
      <c r="B44" s="84" t="s">
        <v>466</v>
      </c>
      <c r="C44" s="84" t="s">
        <v>103</v>
      </c>
      <c r="D44" s="86">
        <v>0</v>
      </c>
      <c r="E44" s="86">
        <v>0</v>
      </c>
      <c r="F44" s="85">
        <f>D44*E44</f>
        <v>0</v>
      </c>
    </row>
    <row r="45" spans="1:6">
      <c r="A45" s="84" t="s">
        <v>467</v>
      </c>
      <c r="B45" s="84" t="s">
        <v>468</v>
      </c>
      <c r="C45" s="84" t="s">
        <v>103</v>
      </c>
      <c r="D45" s="86">
        <v>0</v>
      </c>
      <c r="E45" s="86">
        <v>0</v>
      </c>
      <c r="F45" s="85">
        <f>D45*E45</f>
        <v>0</v>
      </c>
    </row>
    <row r="46" spans="1:6">
      <c r="A46" s="84" t="s">
        <v>469</v>
      </c>
      <c r="B46" s="84" t="s">
        <v>470</v>
      </c>
      <c r="C46" s="84" t="s">
        <v>46</v>
      </c>
      <c r="D46" s="85" t="s">
        <v>47</v>
      </c>
      <c r="E46" s="85" t="s">
        <v>48</v>
      </c>
      <c r="F46" s="85" t="s">
        <v>49</v>
      </c>
    </row>
    <row r="47" spans="1:6">
      <c r="A47" s="84" t="s">
        <v>471</v>
      </c>
      <c r="B47" s="84" t="s">
        <v>472</v>
      </c>
      <c r="C47" s="84" t="s">
        <v>46</v>
      </c>
      <c r="D47" s="85" t="s">
        <v>47</v>
      </c>
      <c r="E47" s="85" t="s">
        <v>48</v>
      </c>
      <c r="F47" s="85" t="s">
        <v>49</v>
      </c>
    </row>
    <row r="48" spans="1:6">
      <c r="A48" s="84" t="s">
        <v>473</v>
      </c>
      <c r="B48" s="84" t="s">
        <v>474</v>
      </c>
      <c r="C48" s="84" t="s">
        <v>103</v>
      </c>
      <c r="D48" s="86">
        <v>0</v>
      </c>
      <c r="E48" s="86">
        <v>0</v>
      </c>
      <c r="F48" s="85">
        <f>D48*E48</f>
        <v>0</v>
      </c>
    </row>
    <row r="49" spans="1:6">
      <c r="A49" s="84" t="s">
        <v>475</v>
      </c>
      <c r="B49" s="84" t="s">
        <v>476</v>
      </c>
      <c r="C49" s="84" t="s">
        <v>46</v>
      </c>
      <c r="D49" s="85" t="s">
        <v>47</v>
      </c>
      <c r="E49" s="85" t="s">
        <v>48</v>
      </c>
      <c r="F49" s="85" t="s">
        <v>49</v>
      </c>
    </row>
    <row r="50" spans="1:6">
      <c r="A50" s="84" t="s">
        <v>477</v>
      </c>
      <c r="B50" s="84" t="s">
        <v>478</v>
      </c>
      <c r="C50" s="84" t="s">
        <v>57</v>
      </c>
      <c r="D50" s="86">
        <v>0</v>
      </c>
      <c r="E50" s="86">
        <v>0</v>
      </c>
      <c r="F50" s="85">
        <f>D50*E50</f>
        <v>0</v>
      </c>
    </row>
    <row r="51" spans="1:6">
      <c r="A51" s="84" t="s">
        <v>479</v>
      </c>
      <c r="B51" s="84" t="s">
        <v>480</v>
      </c>
      <c r="C51" s="84" t="s">
        <v>46</v>
      </c>
      <c r="D51" s="85" t="s">
        <v>47</v>
      </c>
      <c r="E51" s="85" t="s">
        <v>48</v>
      </c>
      <c r="F51" s="85" t="s">
        <v>49</v>
      </c>
    </row>
    <row r="52" spans="1:6">
      <c r="A52" s="84" t="s">
        <v>481</v>
      </c>
      <c r="B52" s="84" t="s">
        <v>482</v>
      </c>
      <c r="C52" s="84" t="s">
        <v>54</v>
      </c>
      <c r="D52" s="86">
        <v>0</v>
      </c>
      <c r="E52" s="86">
        <v>0</v>
      </c>
      <c r="F52" s="85">
        <f>D52*E52</f>
        <v>0</v>
      </c>
    </row>
    <row r="53" spans="1:6">
      <c r="A53" s="87" t="s">
        <v>483</v>
      </c>
      <c r="B53" s="87" t="s">
        <v>484</v>
      </c>
      <c r="C53" s="87" t="s">
        <v>54</v>
      </c>
      <c r="D53" s="86">
        <v>0</v>
      </c>
      <c r="E53" s="86">
        <v>0</v>
      </c>
      <c r="F53" s="85">
        <f>D53*E53</f>
        <v>0</v>
      </c>
    </row>
    <row r="54" spans="1:6" ht="15">
      <c r="A54" s="52" t="s">
        <v>390</v>
      </c>
      <c r="B54" s="53" t="s">
        <v>391</v>
      </c>
      <c r="C54" s="53" t="s">
        <v>390</v>
      </c>
      <c r="D54" s="53" t="s">
        <v>390</v>
      </c>
      <c r="E54" s="54" t="s">
        <v>390</v>
      </c>
      <c r="F54" s="55">
        <f>SUM(F10:F53)</f>
        <v>0</v>
      </c>
    </row>
  </sheetData>
  <sheetProtection password="E066" sheet="1" insertRows="0" deleteRows="0"/>
  <mergeCells count="9">
    <mergeCell ref="B4:E4"/>
    <mergeCell ref="D6:D7"/>
    <mergeCell ref="E6:E7"/>
    <mergeCell ref="F6:F7"/>
    <mergeCell ref="A1:E1"/>
    <mergeCell ref="A2:F2"/>
    <mergeCell ref="A6:A7"/>
    <mergeCell ref="B6:B7"/>
    <mergeCell ref="C6:C7"/>
  </mergeCells>
  <phoneticPr fontId="8" type="noConversion"/>
  <printOptions horizontalCentered="1"/>
  <pageMargins left="0.42" right="0" top="0.75" bottom="0.94" header="0" footer="0.75"/>
  <pageSetup paperSize="9" scale="97" fitToHeight="0" orientation="portrait" verticalDpi="0" r:id="rId1"/>
  <headerFooter alignWithMargins="0">
    <oddFooter>&amp;R&amp;"Verdana,Negrito itálico"&amp;10Página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57"/>
  <sheetViews>
    <sheetView showGridLines="0" showZeros="0" zoomScaleNormal="100" zoomScaleSheetLayoutView="100" workbookViewId="0">
      <pane xSplit="4" ySplit="7" topLeftCell="E8" activePane="bottomRight" state="frozen"/>
      <selection activeCell="B4" sqref="B4:E4"/>
      <selection pane="topRight" activeCell="B4" sqref="B4:E4"/>
      <selection pane="bottomLeft" activeCell="B4" sqref="B4:E4"/>
      <selection pane="bottomRight" activeCell="E27" sqref="E27"/>
    </sheetView>
  </sheetViews>
  <sheetFormatPr defaultRowHeight="12.75"/>
  <cols>
    <col min="1" max="1" width="9.28515625" style="1" customWidth="1"/>
    <col min="2" max="2" width="57.42578125" style="1" customWidth="1"/>
    <col min="3" max="3" width="11.7109375" style="1" customWidth="1"/>
    <col min="4" max="4" width="5.7109375" style="20" customWidth="1"/>
    <col min="5" max="18" width="5.7109375" style="1" customWidth="1"/>
    <col min="19" max="16384" width="9.140625" style="1"/>
  </cols>
  <sheetData>
    <row r="1" spans="1:18" ht="18.75" customHeight="1">
      <c r="A1" s="133" t="s">
        <v>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s="28" customFormat="1" ht="18.75" customHeight="1">
      <c r="A2" s="131" t="s">
        <v>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10.5" customHeight="1">
      <c r="A3" s="2" t="s">
        <v>36</v>
      </c>
      <c r="B3" s="2" t="str">
        <f>Infra!B4</f>
        <v>(nome do conjunto)</v>
      </c>
      <c r="C3" s="2"/>
      <c r="D3" s="5"/>
      <c r="E3" s="2"/>
      <c r="G3" s="2"/>
      <c r="H3" s="2"/>
      <c r="O3" s="2"/>
      <c r="Q3" s="2"/>
    </row>
    <row r="4" spans="1:18" ht="10.5" customHeight="1">
      <c r="A4" s="2" t="s">
        <v>39</v>
      </c>
      <c r="B4" s="2" t="str">
        <f>Infra!B5</f>
        <v>(nome da cidade)</v>
      </c>
      <c r="C4" s="2"/>
      <c r="D4" s="5"/>
      <c r="E4" s="2"/>
      <c r="G4" s="2"/>
      <c r="H4" s="2"/>
      <c r="O4" s="2"/>
      <c r="Q4" s="2"/>
    </row>
    <row r="5" spans="1:18" ht="12.75" customHeight="1">
      <c r="A5" s="6"/>
      <c r="B5" s="137" t="s">
        <v>7</v>
      </c>
      <c r="C5" s="139" t="s">
        <v>9</v>
      </c>
      <c r="D5" s="7"/>
      <c r="E5" s="134" t="s">
        <v>25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6"/>
    </row>
    <row r="6" spans="1:18">
      <c r="A6" s="8" t="s">
        <v>0</v>
      </c>
      <c r="B6" s="138"/>
      <c r="C6" s="140"/>
      <c r="D6" s="9" t="s">
        <v>2</v>
      </c>
      <c r="E6" s="129" t="s">
        <v>26</v>
      </c>
      <c r="F6" s="130"/>
      <c r="G6" s="129" t="s">
        <v>27</v>
      </c>
      <c r="H6" s="130"/>
      <c r="I6" s="129" t="s">
        <v>28</v>
      </c>
      <c r="J6" s="130"/>
      <c r="K6" s="129" t="s">
        <v>29</v>
      </c>
      <c r="L6" s="130"/>
      <c r="M6" s="129" t="s">
        <v>30</v>
      </c>
      <c r="N6" s="130"/>
      <c r="O6" s="129" t="s">
        <v>31</v>
      </c>
      <c r="P6" s="130"/>
      <c r="Q6" s="129" t="s">
        <v>32</v>
      </c>
      <c r="R6" s="132"/>
    </row>
    <row r="7" spans="1:18" ht="12" customHeight="1">
      <c r="A7" s="8"/>
      <c r="B7" s="138"/>
      <c r="C7" s="141"/>
      <c r="D7" s="10" t="s">
        <v>3</v>
      </c>
      <c r="E7" s="11" t="s">
        <v>4</v>
      </c>
      <c r="F7" s="12" t="s">
        <v>5</v>
      </c>
      <c r="G7" s="12" t="s">
        <v>4</v>
      </c>
      <c r="H7" s="12" t="s">
        <v>5</v>
      </c>
      <c r="I7" s="12" t="s">
        <v>4</v>
      </c>
      <c r="J7" s="12" t="s">
        <v>5</v>
      </c>
      <c r="K7" s="12" t="s">
        <v>4</v>
      </c>
      <c r="L7" s="12" t="s">
        <v>5</v>
      </c>
      <c r="M7" s="12" t="s">
        <v>4</v>
      </c>
      <c r="N7" s="12" t="s">
        <v>5</v>
      </c>
      <c r="O7" s="12" t="s">
        <v>4</v>
      </c>
      <c r="P7" s="12" t="s">
        <v>5</v>
      </c>
      <c r="Q7" s="3" t="s">
        <v>4</v>
      </c>
      <c r="R7" s="13" t="s">
        <v>5</v>
      </c>
    </row>
    <row r="8" spans="1:18" ht="11.1" customHeight="1">
      <c r="A8" s="88" t="s">
        <v>392</v>
      </c>
      <c r="B8" s="88" t="s">
        <v>393</v>
      </c>
      <c r="C8" s="14"/>
      <c r="D8" s="39"/>
      <c r="E8" s="30"/>
      <c r="F8" s="31">
        <f t="shared" ref="F8:F13" si="0">E8</f>
        <v>0</v>
      </c>
      <c r="G8" s="30"/>
      <c r="H8" s="31">
        <f t="shared" ref="H8:H13" si="1">F8+G8</f>
        <v>0</v>
      </c>
      <c r="I8" s="30"/>
      <c r="J8" s="31">
        <f t="shared" ref="J8:J13" si="2">H8+I8</f>
        <v>0</v>
      </c>
      <c r="K8" s="30"/>
      <c r="L8" s="31">
        <f t="shared" ref="L8:L13" si="3">J8+K8</f>
        <v>0</v>
      </c>
      <c r="M8" s="30"/>
      <c r="N8" s="31">
        <f t="shared" ref="N8:N13" si="4">L8+M8</f>
        <v>0</v>
      </c>
      <c r="O8" s="30"/>
      <c r="P8" s="31">
        <f t="shared" ref="P8:P13" si="5">N8+O8</f>
        <v>0</v>
      </c>
      <c r="Q8" s="30"/>
      <c r="R8" s="32">
        <f t="shared" ref="R8:R13" si="6">P8+Q8</f>
        <v>0</v>
      </c>
    </row>
    <row r="9" spans="1:18" ht="11.1" customHeight="1">
      <c r="A9" s="88" t="s">
        <v>394</v>
      </c>
      <c r="B9" s="88" t="s">
        <v>395</v>
      </c>
      <c r="C9" s="14"/>
      <c r="D9" s="39" t="str">
        <f t="shared" ref="D9:D53" si="7">IF(OR(ISBLANK(C9),C9=0)," ",C9/C$54*100)</f>
        <v xml:space="preserve"> </v>
      </c>
      <c r="E9" s="30"/>
      <c r="F9" s="31">
        <f t="shared" si="0"/>
        <v>0</v>
      </c>
      <c r="G9" s="30"/>
      <c r="H9" s="31">
        <f t="shared" si="1"/>
        <v>0</v>
      </c>
      <c r="I9" s="30"/>
      <c r="J9" s="31">
        <f t="shared" si="2"/>
        <v>0</v>
      </c>
      <c r="K9" s="30"/>
      <c r="L9" s="31">
        <f t="shared" si="3"/>
        <v>0</v>
      </c>
      <c r="M9" s="30"/>
      <c r="N9" s="31">
        <f t="shared" si="4"/>
        <v>0</v>
      </c>
      <c r="O9" s="30"/>
      <c r="P9" s="31">
        <f t="shared" si="5"/>
        <v>0</v>
      </c>
      <c r="Q9" s="30"/>
      <c r="R9" s="32">
        <f t="shared" si="6"/>
        <v>0</v>
      </c>
    </row>
    <row r="10" spans="1:18" ht="11.1" customHeight="1">
      <c r="A10" s="88" t="s">
        <v>396</v>
      </c>
      <c r="B10" s="88" t="s">
        <v>397</v>
      </c>
      <c r="C10" s="15">
        <f>Infra!F10</f>
        <v>0</v>
      </c>
      <c r="D10" s="33" t="str">
        <f t="shared" si="7"/>
        <v xml:space="preserve"> </v>
      </c>
      <c r="E10" s="4"/>
      <c r="F10" s="37">
        <f t="shared" si="0"/>
        <v>0</v>
      </c>
      <c r="G10" s="4"/>
      <c r="H10" s="37">
        <f t="shared" si="1"/>
        <v>0</v>
      </c>
      <c r="I10" s="4"/>
      <c r="J10" s="37">
        <f t="shared" si="2"/>
        <v>0</v>
      </c>
      <c r="K10" s="4"/>
      <c r="L10" s="37">
        <f t="shared" si="3"/>
        <v>0</v>
      </c>
      <c r="M10" s="4"/>
      <c r="N10" s="37">
        <f t="shared" si="4"/>
        <v>0</v>
      </c>
      <c r="O10" s="4"/>
      <c r="P10" s="37">
        <f t="shared" si="5"/>
        <v>0</v>
      </c>
      <c r="Q10" s="4"/>
      <c r="R10" s="35">
        <f t="shared" si="6"/>
        <v>0</v>
      </c>
    </row>
    <row r="11" spans="1:18" ht="11.1" customHeight="1">
      <c r="A11" s="88" t="s">
        <v>398</v>
      </c>
      <c r="B11" s="88" t="s">
        <v>399</v>
      </c>
      <c r="C11" s="15">
        <f>Infra!F11</f>
        <v>0</v>
      </c>
      <c r="D11" s="33" t="str">
        <f t="shared" si="7"/>
        <v xml:space="preserve"> </v>
      </c>
      <c r="E11" s="4"/>
      <c r="F11" s="37">
        <f>E11</f>
        <v>0</v>
      </c>
      <c r="G11" s="4"/>
      <c r="H11" s="37">
        <f>F11+G11</f>
        <v>0</v>
      </c>
      <c r="I11" s="4"/>
      <c r="J11" s="37">
        <f>H11+I11</f>
        <v>0</v>
      </c>
      <c r="K11" s="4"/>
      <c r="L11" s="37">
        <f>J11+K11</f>
        <v>0</v>
      </c>
      <c r="M11" s="4"/>
      <c r="N11" s="37">
        <f>L11+M11</f>
        <v>0</v>
      </c>
      <c r="O11" s="4"/>
      <c r="P11" s="37">
        <f>N11+O11</f>
        <v>0</v>
      </c>
      <c r="Q11" s="4"/>
      <c r="R11" s="35">
        <f>P11+Q11</f>
        <v>0</v>
      </c>
    </row>
    <row r="12" spans="1:18" ht="11.1" customHeight="1">
      <c r="A12" s="88" t="s">
        <v>400</v>
      </c>
      <c r="B12" s="88" t="s">
        <v>401</v>
      </c>
      <c r="C12" s="14"/>
      <c r="D12" s="39" t="str">
        <f t="shared" si="7"/>
        <v xml:space="preserve"> 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0"/>
      <c r="L12" s="31">
        <f t="shared" si="3"/>
        <v>0</v>
      </c>
      <c r="M12" s="30"/>
      <c r="N12" s="31">
        <f t="shared" si="4"/>
        <v>0</v>
      </c>
      <c r="O12" s="30"/>
      <c r="P12" s="31">
        <f t="shared" si="5"/>
        <v>0</v>
      </c>
      <c r="Q12" s="30"/>
      <c r="R12" s="32">
        <f t="shared" si="6"/>
        <v>0</v>
      </c>
    </row>
    <row r="13" spans="1:18" ht="11.1" customHeight="1">
      <c r="A13" s="88" t="s">
        <v>402</v>
      </c>
      <c r="B13" s="88" t="s">
        <v>403</v>
      </c>
      <c r="C13" s="14"/>
      <c r="D13" s="39" t="str">
        <f t="shared" si="7"/>
        <v xml:space="preserve"> </v>
      </c>
      <c r="E13" s="30"/>
      <c r="F13" s="31">
        <f t="shared" si="0"/>
        <v>0</v>
      </c>
      <c r="G13" s="30"/>
      <c r="H13" s="31">
        <f t="shared" si="1"/>
        <v>0</v>
      </c>
      <c r="I13" s="30"/>
      <c r="J13" s="31">
        <f t="shared" si="2"/>
        <v>0</v>
      </c>
      <c r="K13" s="30"/>
      <c r="L13" s="31">
        <f t="shared" si="3"/>
        <v>0</v>
      </c>
      <c r="M13" s="30"/>
      <c r="N13" s="31">
        <f t="shared" si="4"/>
        <v>0</v>
      </c>
      <c r="O13" s="30"/>
      <c r="P13" s="31">
        <f t="shared" si="5"/>
        <v>0</v>
      </c>
      <c r="Q13" s="30"/>
      <c r="R13" s="32">
        <f t="shared" si="6"/>
        <v>0</v>
      </c>
    </row>
    <row r="14" spans="1:18" ht="11.1" customHeight="1">
      <c r="A14" s="88" t="s">
        <v>404</v>
      </c>
      <c r="B14" s="88" t="s">
        <v>405</v>
      </c>
      <c r="C14" s="15">
        <f>Infra!F14</f>
        <v>0</v>
      </c>
      <c r="D14" s="33" t="str">
        <f t="shared" si="7"/>
        <v xml:space="preserve"> </v>
      </c>
      <c r="E14" s="4"/>
      <c r="F14" s="37">
        <f t="shared" ref="F14:F19" si="8">E14</f>
        <v>0</v>
      </c>
      <c r="G14" s="4"/>
      <c r="H14" s="37">
        <f t="shared" ref="H14:H19" si="9">F14+G14</f>
        <v>0</v>
      </c>
      <c r="I14" s="4"/>
      <c r="J14" s="37">
        <f t="shared" ref="J14:J19" si="10">H14+I14</f>
        <v>0</v>
      </c>
      <c r="K14" s="4"/>
      <c r="L14" s="37">
        <f t="shared" ref="L14:L19" si="11">J14+K14</f>
        <v>0</v>
      </c>
      <c r="M14" s="4"/>
      <c r="N14" s="37">
        <f t="shared" ref="N14:N19" si="12">L14+M14</f>
        <v>0</v>
      </c>
      <c r="O14" s="4"/>
      <c r="P14" s="37">
        <f t="shared" ref="P14:P19" si="13">N14+O14</f>
        <v>0</v>
      </c>
      <c r="Q14" s="4"/>
      <c r="R14" s="35">
        <f t="shared" ref="R14:R19" si="14">P14+Q14</f>
        <v>0</v>
      </c>
    </row>
    <row r="15" spans="1:18" ht="11.1" customHeight="1">
      <c r="A15" s="88" t="s">
        <v>406</v>
      </c>
      <c r="B15" s="88" t="s">
        <v>407</v>
      </c>
      <c r="C15" s="15">
        <f>Infra!F15</f>
        <v>0</v>
      </c>
      <c r="D15" s="33" t="str">
        <f t="shared" si="7"/>
        <v xml:space="preserve"> </v>
      </c>
      <c r="E15" s="4"/>
      <c r="F15" s="37">
        <f t="shared" si="8"/>
        <v>0</v>
      </c>
      <c r="G15" s="4"/>
      <c r="H15" s="37">
        <f t="shared" si="9"/>
        <v>0</v>
      </c>
      <c r="I15" s="4"/>
      <c r="J15" s="37">
        <f t="shared" si="10"/>
        <v>0</v>
      </c>
      <c r="K15" s="4"/>
      <c r="L15" s="37">
        <f t="shared" si="11"/>
        <v>0</v>
      </c>
      <c r="M15" s="4"/>
      <c r="N15" s="37">
        <f t="shared" si="12"/>
        <v>0</v>
      </c>
      <c r="O15" s="4"/>
      <c r="P15" s="37">
        <f t="shared" si="13"/>
        <v>0</v>
      </c>
      <c r="Q15" s="4"/>
      <c r="R15" s="35">
        <f t="shared" si="14"/>
        <v>0</v>
      </c>
    </row>
    <row r="16" spans="1:18" ht="11.1" customHeight="1">
      <c r="A16" s="88" t="s">
        <v>408</v>
      </c>
      <c r="B16" s="88" t="s">
        <v>409</v>
      </c>
      <c r="C16" s="15">
        <f>Infra!F16</f>
        <v>0</v>
      </c>
      <c r="D16" s="33" t="str">
        <f t="shared" si="7"/>
        <v xml:space="preserve"> </v>
      </c>
      <c r="E16" s="4"/>
      <c r="F16" s="37">
        <f t="shared" si="8"/>
        <v>0</v>
      </c>
      <c r="G16" s="4"/>
      <c r="H16" s="37">
        <f t="shared" si="9"/>
        <v>0</v>
      </c>
      <c r="I16" s="4"/>
      <c r="J16" s="37">
        <f t="shared" si="10"/>
        <v>0</v>
      </c>
      <c r="K16" s="4"/>
      <c r="L16" s="37">
        <f t="shared" si="11"/>
        <v>0</v>
      </c>
      <c r="M16" s="4"/>
      <c r="N16" s="37">
        <f t="shared" si="12"/>
        <v>0</v>
      </c>
      <c r="O16" s="4"/>
      <c r="P16" s="37">
        <f t="shared" si="13"/>
        <v>0</v>
      </c>
      <c r="Q16" s="4"/>
      <c r="R16" s="35">
        <f t="shared" si="14"/>
        <v>0</v>
      </c>
    </row>
    <row r="17" spans="1:18" ht="11.1" customHeight="1">
      <c r="A17" s="88" t="s">
        <v>410</v>
      </c>
      <c r="B17" s="88" t="s">
        <v>411</v>
      </c>
      <c r="C17" s="15">
        <f>Infra!F17</f>
        <v>0</v>
      </c>
      <c r="D17" s="33" t="str">
        <f t="shared" si="7"/>
        <v xml:space="preserve"> </v>
      </c>
      <c r="E17" s="4"/>
      <c r="F17" s="37">
        <f t="shared" si="8"/>
        <v>0</v>
      </c>
      <c r="G17" s="4"/>
      <c r="H17" s="37">
        <f t="shared" si="9"/>
        <v>0</v>
      </c>
      <c r="I17" s="4"/>
      <c r="J17" s="37">
        <f t="shared" si="10"/>
        <v>0</v>
      </c>
      <c r="K17" s="4"/>
      <c r="L17" s="37">
        <f t="shared" si="11"/>
        <v>0</v>
      </c>
      <c r="M17" s="4"/>
      <c r="N17" s="37">
        <f t="shared" si="12"/>
        <v>0</v>
      </c>
      <c r="O17" s="4"/>
      <c r="P17" s="37">
        <f t="shared" si="13"/>
        <v>0</v>
      </c>
      <c r="Q17" s="4"/>
      <c r="R17" s="35">
        <f t="shared" si="14"/>
        <v>0</v>
      </c>
    </row>
    <row r="18" spans="1:18" ht="11.1" customHeight="1">
      <c r="A18" s="88" t="s">
        <v>412</v>
      </c>
      <c r="B18" s="88" t="s">
        <v>413</v>
      </c>
      <c r="C18" s="15">
        <f>Infra!F18</f>
        <v>0</v>
      </c>
      <c r="D18" s="33" t="str">
        <f t="shared" si="7"/>
        <v xml:space="preserve"> </v>
      </c>
      <c r="E18" s="4"/>
      <c r="F18" s="37">
        <f t="shared" si="8"/>
        <v>0</v>
      </c>
      <c r="G18" s="4"/>
      <c r="H18" s="37">
        <f t="shared" si="9"/>
        <v>0</v>
      </c>
      <c r="I18" s="4"/>
      <c r="J18" s="37">
        <f t="shared" si="10"/>
        <v>0</v>
      </c>
      <c r="K18" s="4"/>
      <c r="L18" s="37">
        <f t="shared" si="11"/>
        <v>0</v>
      </c>
      <c r="M18" s="4"/>
      <c r="N18" s="37">
        <f t="shared" si="12"/>
        <v>0</v>
      </c>
      <c r="O18" s="4"/>
      <c r="P18" s="37">
        <f t="shared" si="13"/>
        <v>0</v>
      </c>
      <c r="Q18" s="4"/>
      <c r="R18" s="35">
        <f t="shared" si="14"/>
        <v>0</v>
      </c>
    </row>
    <row r="19" spans="1:18" ht="11.1" customHeight="1">
      <c r="A19" s="88" t="s">
        <v>414</v>
      </c>
      <c r="B19" s="88" t="s">
        <v>415</v>
      </c>
      <c r="C19" s="15">
        <f>Infra!F19</f>
        <v>0</v>
      </c>
      <c r="D19" s="33" t="str">
        <f t="shared" si="7"/>
        <v xml:space="preserve"> </v>
      </c>
      <c r="E19" s="4"/>
      <c r="F19" s="37">
        <f t="shared" si="8"/>
        <v>0</v>
      </c>
      <c r="G19" s="4"/>
      <c r="H19" s="37">
        <f t="shared" si="9"/>
        <v>0</v>
      </c>
      <c r="I19" s="4"/>
      <c r="J19" s="37">
        <f t="shared" si="10"/>
        <v>0</v>
      </c>
      <c r="K19" s="4"/>
      <c r="L19" s="37">
        <f t="shared" si="11"/>
        <v>0</v>
      </c>
      <c r="M19" s="4"/>
      <c r="N19" s="37">
        <f t="shared" si="12"/>
        <v>0</v>
      </c>
      <c r="O19" s="4"/>
      <c r="P19" s="37">
        <f t="shared" si="13"/>
        <v>0</v>
      </c>
      <c r="Q19" s="4"/>
      <c r="R19" s="35">
        <f t="shared" si="14"/>
        <v>0</v>
      </c>
    </row>
    <row r="20" spans="1:18" ht="11.1" customHeight="1">
      <c r="A20" s="88" t="s">
        <v>416</v>
      </c>
      <c r="B20" s="88" t="s">
        <v>417</v>
      </c>
      <c r="C20" s="14"/>
      <c r="D20" s="39" t="str">
        <f t="shared" si="7"/>
        <v xml:space="preserve"> </v>
      </c>
      <c r="E20" s="30"/>
      <c r="F20" s="31">
        <f t="shared" ref="F20:F53" si="15">E20</f>
        <v>0</v>
      </c>
      <c r="G20" s="30"/>
      <c r="H20" s="31">
        <f t="shared" ref="H20:H53" si="16">F20+G20</f>
        <v>0</v>
      </c>
      <c r="I20" s="30"/>
      <c r="J20" s="31">
        <f t="shared" ref="J20:J53" si="17">H20+I20</f>
        <v>0</v>
      </c>
      <c r="K20" s="30"/>
      <c r="L20" s="31">
        <f t="shared" ref="L20:L53" si="18">J20+K20</f>
        <v>0</v>
      </c>
      <c r="M20" s="30"/>
      <c r="N20" s="31">
        <f t="shared" ref="N20:N53" si="19">L20+M20</f>
        <v>0</v>
      </c>
      <c r="O20" s="30"/>
      <c r="P20" s="31">
        <f t="shared" ref="P20:P53" si="20">N20+O20</f>
        <v>0</v>
      </c>
      <c r="Q20" s="30"/>
      <c r="R20" s="32">
        <f t="shared" ref="R20:R53" si="21">P20+Q20</f>
        <v>0</v>
      </c>
    </row>
    <row r="21" spans="1:18" ht="11.1" customHeight="1">
      <c r="A21" s="88" t="s">
        <v>418</v>
      </c>
      <c r="B21" s="88" t="s">
        <v>419</v>
      </c>
      <c r="C21" s="15">
        <f>Infra!F21</f>
        <v>0</v>
      </c>
      <c r="D21" s="33" t="str">
        <f t="shared" si="7"/>
        <v xml:space="preserve"> </v>
      </c>
      <c r="E21" s="4"/>
      <c r="F21" s="37">
        <f t="shared" si="15"/>
        <v>0</v>
      </c>
      <c r="G21" s="4"/>
      <c r="H21" s="37">
        <f t="shared" si="16"/>
        <v>0</v>
      </c>
      <c r="I21" s="4"/>
      <c r="J21" s="37">
        <f t="shared" si="17"/>
        <v>0</v>
      </c>
      <c r="K21" s="4"/>
      <c r="L21" s="37">
        <f t="shared" si="18"/>
        <v>0</v>
      </c>
      <c r="M21" s="4"/>
      <c r="N21" s="37">
        <f t="shared" si="19"/>
        <v>0</v>
      </c>
      <c r="O21" s="4"/>
      <c r="P21" s="37">
        <f t="shared" si="20"/>
        <v>0</v>
      </c>
      <c r="Q21" s="4"/>
      <c r="R21" s="35">
        <f t="shared" si="21"/>
        <v>0</v>
      </c>
    </row>
    <row r="22" spans="1:18" ht="11.1" customHeight="1">
      <c r="A22" s="88" t="s">
        <v>420</v>
      </c>
      <c r="B22" s="88" t="s">
        <v>421</v>
      </c>
      <c r="C22" s="15">
        <f>Infra!F22</f>
        <v>0</v>
      </c>
      <c r="D22" s="33" t="str">
        <f t="shared" si="7"/>
        <v xml:space="preserve"> </v>
      </c>
      <c r="E22" s="4"/>
      <c r="F22" s="37">
        <f t="shared" si="15"/>
        <v>0</v>
      </c>
      <c r="G22" s="4"/>
      <c r="H22" s="37">
        <f t="shared" si="16"/>
        <v>0</v>
      </c>
      <c r="I22" s="4"/>
      <c r="J22" s="37">
        <f t="shared" si="17"/>
        <v>0</v>
      </c>
      <c r="K22" s="4"/>
      <c r="L22" s="37">
        <f t="shared" si="18"/>
        <v>0</v>
      </c>
      <c r="M22" s="4"/>
      <c r="N22" s="37">
        <f t="shared" si="19"/>
        <v>0</v>
      </c>
      <c r="O22" s="4"/>
      <c r="P22" s="37">
        <f t="shared" si="20"/>
        <v>0</v>
      </c>
      <c r="Q22" s="4"/>
      <c r="R22" s="35">
        <f t="shared" si="21"/>
        <v>0</v>
      </c>
    </row>
    <row r="23" spans="1:18" ht="11.1" customHeight="1">
      <c r="A23" s="88" t="s">
        <v>422</v>
      </c>
      <c r="B23" s="88" t="s">
        <v>423</v>
      </c>
      <c r="C23" s="14"/>
      <c r="D23" s="39" t="str">
        <f t="shared" si="7"/>
        <v xml:space="preserve"> </v>
      </c>
      <c r="E23" s="30"/>
      <c r="F23" s="31">
        <f t="shared" si="15"/>
        <v>0</v>
      </c>
      <c r="G23" s="30"/>
      <c r="H23" s="31">
        <f t="shared" si="16"/>
        <v>0</v>
      </c>
      <c r="I23" s="30"/>
      <c r="J23" s="31">
        <f t="shared" si="17"/>
        <v>0</v>
      </c>
      <c r="K23" s="30"/>
      <c r="L23" s="31">
        <f t="shared" si="18"/>
        <v>0</v>
      </c>
      <c r="M23" s="30"/>
      <c r="N23" s="31">
        <f t="shared" si="19"/>
        <v>0</v>
      </c>
      <c r="O23" s="30"/>
      <c r="P23" s="31">
        <f t="shared" si="20"/>
        <v>0</v>
      </c>
      <c r="Q23" s="30"/>
      <c r="R23" s="32">
        <f t="shared" si="21"/>
        <v>0</v>
      </c>
    </row>
    <row r="24" spans="1:18" ht="11.1" customHeight="1">
      <c r="A24" s="88" t="s">
        <v>424</v>
      </c>
      <c r="B24" s="88" t="s">
        <v>425</v>
      </c>
      <c r="C24" s="15">
        <f>Infra!F24</f>
        <v>0</v>
      </c>
      <c r="D24" s="33" t="str">
        <f t="shared" si="7"/>
        <v xml:space="preserve"> </v>
      </c>
      <c r="E24" s="4"/>
      <c r="F24" s="37">
        <f t="shared" si="15"/>
        <v>0</v>
      </c>
      <c r="G24" s="4"/>
      <c r="H24" s="37">
        <f t="shared" si="16"/>
        <v>0</v>
      </c>
      <c r="I24" s="4"/>
      <c r="J24" s="37">
        <f t="shared" si="17"/>
        <v>0</v>
      </c>
      <c r="K24" s="4"/>
      <c r="L24" s="37">
        <f t="shared" si="18"/>
        <v>0</v>
      </c>
      <c r="M24" s="4"/>
      <c r="N24" s="37">
        <f t="shared" si="19"/>
        <v>0</v>
      </c>
      <c r="O24" s="4"/>
      <c r="P24" s="37">
        <f t="shared" si="20"/>
        <v>0</v>
      </c>
      <c r="Q24" s="4"/>
      <c r="R24" s="35">
        <f t="shared" si="21"/>
        <v>0</v>
      </c>
    </row>
    <row r="25" spans="1:18" ht="11.1" customHeight="1">
      <c r="A25" s="88" t="s">
        <v>426</v>
      </c>
      <c r="B25" s="88" t="s">
        <v>427</v>
      </c>
      <c r="C25" s="15">
        <f>Infra!F25</f>
        <v>0</v>
      </c>
      <c r="D25" s="33" t="str">
        <f t="shared" si="7"/>
        <v xml:space="preserve"> </v>
      </c>
      <c r="E25" s="4"/>
      <c r="F25" s="37">
        <f t="shared" si="15"/>
        <v>0</v>
      </c>
      <c r="G25" s="4"/>
      <c r="H25" s="37">
        <f t="shared" si="16"/>
        <v>0</v>
      </c>
      <c r="I25" s="4"/>
      <c r="J25" s="37">
        <f t="shared" si="17"/>
        <v>0</v>
      </c>
      <c r="K25" s="4"/>
      <c r="L25" s="37">
        <f t="shared" si="18"/>
        <v>0</v>
      </c>
      <c r="M25" s="4"/>
      <c r="N25" s="37">
        <f t="shared" si="19"/>
        <v>0</v>
      </c>
      <c r="O25" s="4"/>
      <c r="P25" s="37">
        <f t="shared" si="20"/>
        <v>0</v>
      </c>
      <c r="Q25" s="4"/>
      <c r="R25" s="35">
        <f t="shared" si="21"/>
        <v>0</v>
      </c>
    </row>
    <row r="26" spans="1:18" ht="11.1" customHeight="1">
      <c r="A26" s="88" t="s">
        <v>428</v>
      </c>
      <c r="B26" s="88" t="s">
        <v>429</v>
      </c>
      <c r="C26" s="14"/>
      <c r="D26" s="39" t="str">
        <f t="shared" si="7"/>
        <v xml:space="preserve"> </v>
      </c>
      <c r="E26" s="30"/>
      <c r="F26" s="31">
        <f t="shared" si="15"/>
        <v>0</v>
      </c>
      <c r="G26" s="30"/>
      <c r="H26" s="31">
        <f t="shared" si="16"/>
        <v>0</v>
      </c>
      <c r="I26" s="30"/>
      <c r="J26" s="31">
        <f t="shared" si="17"/>
        <v>0</v>
      </c>
      <c r="K26" s="30"/>
      <c r="L26" s="31">
        <f t="shared" si="18"/>
        <v>0</v>
      </c>
      <c r="M26" s="30"/>
      <c r="N26" s="31">
        <f t="shared" si="19"/>
        <v>0</v>
      </c>
      <c r="O26" s="30"/>
      <c r="P26" s="31">
        <f t="shared" si="20"/>
        <v>0</v>
      </c>
      <c r="Q26" s="30"/>
      <c r="R26" s="32">
        <f t="shared" si="21"/>
        <v>0</v>
      </c>
    </row>
    <row r="27" spans="1:18" ht="11.1" customHeight="1">
      <c r="A27" s="88" t="s">
        <v>430</v>
      </c>
      <c r="B27" s="88" t="s">
        <v>431</v>
      </c>
      <c r="C27" s="15">
        <f>Infra!F27</f>
        <v>0</v>
      </c>
      <c r="D27" s="33" t="str">
        <f t="shared" si="7"/>
        <v xml:space="preserve"> </v>
      </c>
      <c r="E27" s="4"/>
      <c r="F27" s="37">
        <f t="shared" si="15"/>
        <v>0</v>
      </c>
      <c r="G27" s="4"/>
      <c r="H27" s="37">
        <f t="shared" si="16"/>
        <v>0</v>
      </c>
      <c r="I27" s="4"/>
      <c r="J27" s="37">
        <f t="shared" si="17"/>
        <v>0</v>
      </c>
      <c r="K27" s="4"/>
      <c r="L27" s="37">
        <f t="shared" si="18"/>
        <v>0</v>
      </c>
      <c r="M27" s="4"/>
      <c r="N27" s="37">
        <f t="shared" si="19"/>
        <v>0</v>
      </c>
      <c r="O27" s="4"/>
      <c r="P27" s="37">
        <f t="shared" si="20"/>
        <v>0</v>
      </c>
      <c r="Q27" s="4"/>
      <c r="R27" s="35">
        <f t="shared" si="21"/>
        <v>0</v>
      </c>
    </row>
    <row r="28" spans="1:18" ht="11.1" customHeight="1">
      <c r="A28" s="88" t="s">
        <v>432</v>
      </c>
      <c r="B28" s="88" t="s">
        <v>433</v>
      </c>
      <c r="C28" s="15">
        <f>Infra!F28</f>
        <v>0</v>
      </c>
      <c r="D28" s="33" t="str">
        <f t="shared" si="7"/>
        <v xml:space="preserve"> </v>
      </c>
      <c r="E28" s="4"/>
      <c r="F28" s="37">
        <f t="shared" si="15"/>
        <v>0</v>
      </c>
      <c r="G28" s="4"/>
      <c r="H28" s="37">
        <f t="shared" si="16"/>
        <v>0</v>
      </c>
      <c r="I28" s="4"/>
      <c r="J28" s="37">
        <f t="shared" si="17"/>
        <v>0</v>
      </c>
      <c r="K28" s="4"/>
      <c r="L28" s="37">
        <f t="shared" si="18"/>
        <v>0</v>
      </c>
      <c r="M28" s="4"/>
      <c r="N28" s="37">
        <f t="shared" si="19"/>
        <v>0</v>
      </c>
      <c r="O28" s="4"/>
      <c r="P28" s="37">
        <f t="shared" si="20"/>
        <v>0</v>
      </c>
      <c r="Q28" s="4"/>
      <c r="R28" s="35">
        <f t="shared" si="21"/>
        <v>0</v>
      </c>
    </row>
    <row r="29" spans="1:18" ht="11.1" customHeight="1">
      <c r="A29" s="88" t="s">
        <v>434</v>
      </c>
      <c r="B29" s="88" t="s">
        <v>435</v>
      </c>
      <c r="C29" s="15">
        <f>Infra!F29</f>
        <v>0</v>
      </c>
      <c r="D29" s="33" t="str">
        <f t="shared" si="7"/>
        <v xml:space="preserve"> </v>
      </c>
      <c r="E29" s="4"/>
      <c r="F29" s="37">
        <f t="shared" si="15"/>
        <v>0</v>
      </c>
      <c r="G29" s="4"/>
      <c r="H29" s="37">
        <f t="shared" si="16"/>
        <v>0</v>
      </c>
      <c r="I29" s="4"/>
      <c r="J29" s="37">
        <f t="shared" si="17"/>
        <v>0</v>
      </c>
      <c r="K29" s="4"/>
      <c r="L29" s="37">
        <f t="shared" si="18"/>
        <v>0</v>
      </c>
      <c r="M29" s="4"/>
      <c r="N29" s="37">
        <f t="shared" si="19"/>
        <v>0</v>
      </c>
      <c r="O29" s="4"/>
      <c r="P29" s="37">
        <f t="shared" si="20"/>
        <v>0</v>
      </c>
      <c r="Q29" s="4"/>
      <c r="R29" s="35">
        <f t="shared" si="21"/>
        <v>0</v>
      </c>
    </row>
    <row r="30" spans="1:18" ht="11.1" customHeight="1">
      <c r="A30" s="88" t="s">
        <v>437</v>
      </c>
      <c r="B30" s="88" t="s">
        <v>438</v>
      </c>
      <c r="C30" s="15">
        <f>Infra!F30</f>
        <v>0</v>
      </c>
      <c r="D30" s="33" t="str">
        <f t="shared" si="7"/>
        <v xml:space="preserve"> </v>
      </c>
      <c r="E30" s="4"/>
      <c r="F30" s="37">
        <f t="shared" si="15"/>
        <v>0</v>
      </c>
      <c r="G30" s="4"/>
      <c r="H30" s="37">
        <f t="shared" si="16"/>
        <v>0</v>
      </c>
      <c r="I30" s="4"/>
      <c r="J30" s="37">
        <f t="shared" si="17"/>
        <v>0</v>
      </c>
      <c r="K30" s="4"/>
      <c r="L30" s="37">
        <f t="shared" si="18"/>
        <v>0</v>
      </c>
      <c r="M30" s="4"/>
      <c r="N30" s="37">
        <f t="shared" si="19"/>
        <v>0</v>
      </c>
      <c r="O30" s="4"/>
      <c r="P30" s="37">
        <f t="shared" si="20"/>
        <v>0</v>
      </c>
      <c r="Q30" s="4"/>
      <c r="R30" s="35">
        <f t="shared" si="21"/>
        <v>0</v>
      </c>
    </row>
    <row r="31" spans="1:18" ht="11.1" customHeight="1">
      <c r="A31" s="88" t="s">
        <v>439</v>
      </c>
      <c r="B31" s="88" t="s">
        <v>440</v>
      </c>
      <c r="C31" s="14"/>
      <c r="D31" s="39" t="str">
        <f t="shared" si="7"/>
        <v xml:space="preserve"> </v>
      </c>
      <c r="E31" s="30"/>
      <c r="F31" s="31">
        <f t="shared" si="15"/>
        <v>0</v>
      </c>
      <c r="G31" s="30"/>
      <c r="H31" s="31">
        <f t="shared" si="16"/>
        <v>0</v>
      </c>
      <c r="I31" s="30"/>
      <c r="J31" s="31">
        <f t="shared" si="17"/>
        <v>0</v>
      </c>
      <c r="K31" s="30"/>
      <c r="L31" s="31">
        <f t="shared" si="18"/>
        <v>0</v>
      </c>
      <c r="M31" s="30"/>
      <c r="N31" s="31">
        <f t="shared" si="19"/>
        <v>0</v>
      </c>
      <c r="O31" s="30"/>
      <c r="P31" s="31">
        <f t="shared" si="20"/>
        <v>0</v>
      </c>
      <c r="Q31" s="30"/>
      <c r="R31" s="32">
        <f t="shared" si="21"/>
        <v>0</v>
      </c>
    </row>
    <row r="32" spans="1:18" ht="11.1" customHeight="1">
      <c r="A32" s="88" t="s">
        <v>441</v>
      </c>
      <c r="B32" s="88" t="s">
        <v>442</v>
      </c>
      <c r="C32" s="14"/>
      <c r="D32" s="39" t="str">
        <f t="shared" si="7"/>
        <v xml:space="preserve"> </v>
      </c>
      <c r="E32" s="30"/>
      <c r="F32" s="31">
        <f t="shared" si="15"/>
        <v>0</v>
      </c>
      <c r="G32" s="30"/>
      <c r="H32" s="31">
        <f t="shared" si="16"/>
        <v>0</v>
      </c>
      <c r="I32" s="30"/>
      <c r="J32" s="31">
        <f t="shared" si="17"/>
        <v>0</v>
      </c>
      <c r="K32" s="30"/>
      <c r="L32" s="31">
        <f t="shared" si="18"/>
        <v>0</v>
      </c>
      <c r="M32" s="30"/>
      <c r="N32" s="31">
        <f t="shared" si="19"/>
        <v>0</v>
      </c>
      <c r="O32" s="30"/>
      <c r="P32" s="31">
        <f t="shared" si="20"/>
        <v>0</v>
      </c>
      <c r="Q32" s="30"/>
      <c r="R32" s="32">
        <f t="shared" si="21"/>
        <v>0</v>
      </c>
    </row>
    <row r="33" spans="1:18" ht="11.1" customHeight="1">
      <c r="A33" s="88" t="s">
        <v>443</v>
      </c>
      <c r="B33" s="88" t="s">
        <v>444</v>
      </c>
      <c r="C33" s="15">
        <f>Infra!F33</f>
        <v>0</v>
      </c>
      <c r="D33" s="33" t="str">
        <f t="shared" si="7"/>
        <v xml:space="preserve"> </v>
      </c>
      <c r="E33" s="4"/>
      <c r="F33" s="37">
        <f t="shared" si="15"/>
        <v>0</v>
      </c>
      <c r="G33" s="4"/>
      <c r="H33" s="37">
        <f t="shared" si="16"/>
        <v>0</v>
      </c>
      <c r="I33" s="4"/>
      <c r="J33" s="37">
        <f t="shared" si="17"/>
        <v>0</v>
      </c>
      <c r="K33" s="4"/>
      <c r="L33" s="37">
        <f t="shared" si="18"/>
        <v>0</v>
      </c>
      <c r="M33" s="4"/>
      <c r="N33" s="37">
        <f t="shared" si="19"/>
        <v>0</v>
      </c>
      <c r="O33" s="4"/>
      <c r="P33" s="37">
        <f t="shared" si="20"/>
        <v>0</v>
      </c>
      <c r="Q33" s="4"/>
      <c r="R33" s="35">
        <f t="shared" si="21"/>
        <v>0</v>
      </c>
    </row>
    <row r="34" spans="1:18" ht="11.1" customHeight="1">
      <c r="A34" s="88" t="s">
        <v>445</v>
      </c>
      <c r="B34" s="88" t="s">
        <v>446</v>
      </c>
      <c r="C34" s="15">
        <f>Infra!F34</f>
        <v>0</v>
      </c>
      <c r="D34" s="33" t="str">
        <f t="shared" si="7"/>
        <v xml:space="preserve"> </v>
      </c>
      <c r="E34" s="4"/>
      <c r="F34" s="37">
        <f t="shared" si="15"/>
        <v>0</v>
      </c>
      <c r="G34" s="4"/>
      <c r="H34" s="37">
        <f t="shared" si="16"/>
        <v>0</v>
      </c>
      <c r="I34" s="4"/>
      <c r="J34" s="37">
        <f t="shared" si="17"/>
        <v>0</v>
      </c>
      <c r="K34" s="4"/>
      <c r="L34" s="37">
        <f t="shared" si="18"/>
        <v>0</v>
      </c>
      <c r="M34" s="4"/>
      <c r="N34" s="37">
        <f t="shared" si="19"/>
        <v>0</v>
      </c>
      <c r="O34" s="4"/>
      <c r="P34" s="37">
        <f t="shared" si="20"/>
        <v>0</v>
      </c>
      <c r="Q34" s="4"/>
      <c r="R34" s="35">
        <f t="shared" si="21"/>
        <v>0</v>
      </c>
    </row>
    <row r="35" spans="1:18" ht="11.1" customHeight="1">
      <c r="A35" s="88" t="s">
        <v>447</v>
      </c>
      <c r="B35" s="88" t="s">
        <v>448</v>
      </c>
      <c r="C35" s="15">
        <f>Infra!F35</f>
        <v>0</v>
      </c>
      <c r="D35" s="33" t="str">
        <f t="shared" si="7"/>
        <v xml:space="preserve"> </v>
      </c>
      <c r="E35" s="4"/>
      <c r="F35" s="37">
        <f t="shared" si="15"/>
        <v>0</v>
      </c>
      <c r="G35" s="4"/>
      <c r="H35" s="37">
        <f t="shared" si="16"/>
        <v>0</v>
      </c>
      <c r="I35" s="4"/>
      <c r="J35" s="37">
        <f t="shared" si="17"/>
        <v>0</v>
      </c>
      <c r="K35" s="4"/>
      <c r="L35" s="37">
        <f t="shared" si="18"/>
        <v>0</v>
      </c>
      <c r="M35" s="4"/>
      <c r="N35" s="37">
        <f t="shared" si="19"/>
        <v>0</v>
      </c>
      <c r="O35" s="4"/>
      <c r="P35" s="37">
        <f t="shared" si="20"/>
        <v>0</v>
      </c>
      <c r="Q35" s="4"/>
      <c r="R35" s="35">
        <f t="shared" si="21"/>
        <v>0</v>
      </c>
    </row>
    <row r="36" spans="1:18" ht="11.1" customHeight="1">
      <c r="A36" s="88" t="s">
        <v>449</v>
      </c>
      <c r="B36" s="88" t="s">
        <v>450</v>
      </c>
      <c r="C36" s="15">
        <f>Infra!F36</f>
        <v>0</v>
      </c>
      <c r="D36" s="33" t="str">
        <f t="shared" si="7"/>
        <v xml:space="preserve"> </v>
      </c>
      <c r="E36" s="4"/>
      <c r="F36" s="37">
        <f t="shared" si="15"/>
        <v>0</v>
      </c>
      <c r="G36" s="4"/>
      <c r="H36" s="37">
        <f t="shared" si="16"/>
        <v>0</v>
      </c>
      <c r="I36" s="4"/>
      <c r="J36" s="37">
        <f t="shared" si="17"/>
        <v>0</v>
      </c>
      <c r="K36" s="4"/>
      <c r="L36" s="37">
        <f t="shared" si="18"/>
        <v>0</v>
      </c>
      <c r="M36" s="4"/>
      <c r="N36" s="37">
        <f t="shared" si="19"/>
        <v>0</v>
      </c>
      <c r="O36" s="4"/>
      <c r="P36" s="37">
        <f t="shared" si="20"/>
        <v>0</v>
      </c>
      <c r="Q36" s="4"/>
      <c r="R36" s="35">
        <f t="shared" si="21"/>
        <v>0</v>
      </c>
    </row>
    <row r="37" spans="1:18" ht="11.1" customHeight="1">
      <c r="A37" s="88" t="s">
        <v>451</v>
      </c>
      <c r="B37" s="88" t="s">
        <v>452</v>
      </c>
      <c r="C37" s="15">
        <f>Infra!F37</f>
        <v>0</v>
      </c>
      <c r="D37" s="33" t="str">
        <f t="shared" si="7"/>
        <v xml:space="preserve"> </v>
      </c>
      <c r="E37" s="4"/>
      <c r="F37" s="37">
        <f t="shared" si="15"/>
        <v>0</v>
      </c>
      <c r="G37" s="4"/>
      <c r="H37" s="37">
        <f t="shared" si="16"/>
        <v>0</v>
      </c>
      <c r="I37" s="4"/>
      <c r="J37" s="37">
        <f t="shared" si="17"/>
        <v>0</v>
      </c>
      <c r="K37" s="4"/>
      <c r="L37" s="37">
        <f t="shared" si="18"/>
        <v>0</v>
      </c>
      <c r="M37" s="4"/>
      <c r="N37" s="37">
        <f t="shared" si="19"/>
        <v>0</v>
      </c>
      <c r="O37" s="4"/>
      <c r="P37" s="37">
        <f t="shared" si="20"/>
        <v>0</v>
      </c>
      <c r="Q37" s="4"/>
      <c r="R37" s="35">
        <f t="shared" si="21"/>
        <v>0</v>
      </c>
    </row>
    <row r="38" spans="1:18" ht="11.1" customHeight="1">
      <c r="A38" s="88" t="s">
        <v>453</v>
      </c>
      <c r="B38" s="88" t="s">
        <v>454</v>
      </c>
      <c r="C38" s="15">
        <f>Infra!F38</f>
        <v>0</v>
      </c>
      <c r="D38" s="33" t="str">
        <f t="shared" si="7"/>
        <v xml:space="preserve"> </v>
      </c>
      <c r="E38" s="4"/>
      <c r="F38" s="37">
        <f t="shared" si="15"/>
        <v>0</v>
      </c>
      <c r="G38" s="4"/>
      <c r="H38" s="37">
        <f t="shared" si="16"/>
        <v>0</v>
      </c>
      <c r="I38" s="4"/>
      <c r="J38" s="37">
        <f t="shared" si="17"/>
        <v>0</v>
      </c>
      <c r="K38" s="4"/>
      <c r="L38" s="37">
        <f t="shared" si="18"/>
        <v>0</v>
      </c>
      <c r="M38" s="4"/>
      <c r="N38" s="37">
        <f t="shared" si="19"/>
        <v>0</v>
      </c>
      <c r="O38" s="4"/>
      <c r="P38" s="37">
        <f t="shared" si="20"/>
        <v>0</v>
      </c>
      <c r="Q38" s="4"/>
      <c r="R38" s="35">
        <f t="shared" si="21"/>
        <v>0</v>
      </c>
    </row>
    <row r="39" spans="1:18" ht="11.1" customHeight="1">
      <c r="A39" s="88" t="s">
        <v>455</v>
      </c>
      <c r="B39" s="88" t="s">
        <v>456</v>
      </c>
      <c r="C39" s="15">
        <f>Infra!F39</f>
        <v>0</v>
      </c>
      <c r="D39" s="33" t="str">
        <f t="shared" si="7"/>
        <v xml:space="preserve"> </v>
      </c>
      <c r="E39" s="4"/>
      <c r="F39" s="37">
        <f t="shared" si="15"/>
        <v>0</v>
      </c>
      <c r="G39" s="4"/>
      <c r="H39" s="37">
        <f t="shared" si="16"/>
        <v>0</v>
      </c>
      <c r="I39" s="4"/>
      <c r="J39" s="37">
        <f t="shared" si="17"/>
        <v>0</v>
      </c>
      <c r="K39" s="4"/>
      <c r="L39" s="37">
        <f t="shared" si="18"/>
        <v>0</v>
      </c>
      <c r="M39" s="4"/>
      <c r="N39" s="37">
        <f t="shared" si="19"/>
        <v>0</v>
      </c>
      <c r="O39" s="4"/>
      <c r="P39" s="37">
        <f t="shared" si="20"/>
        <v>0</v>
      </c>
      <c r="Q39" s="4"/>
      <c r="R39" s="35">
        <f t="shared" si="21"/>
        <v>0</v>
      </c>
    </row>
    <row r="40" spans="1:18" ht="11.1" customHeight="1">
      <c r="A40" s="88" t="s">
        <v>457</v>
      </c>
      <c r="B40" s="88" t="s">
        <v>458</v>
      </c>
      <c r="C40" s="15">
        <f>Infra!F40</f>
        <v>0</v>
      </c>
      <c r="D40" s="33" t="str">
        <f t="shared" si="7"/>
        <v xml:space="preserve"> </v>
      </c>
      <c r="E40" s="4"/>
      <c r="F40" s="37">
        <f t="shared" si="15"/>
        <v>0</v>
      </c>
      <c r="G40" s="4"/>
      <c r="H40" s="37">
        <f t="shared" si="16"/>
        <v>0</v>
      </c>
      <c r="I40" s="4"/>
      <c r="J40" s="37">
        <f t="shared" si="17"/>
        <v>0</v>
      </c>
      <c r="K40" s="4"/>
      <c r="L40" s="37">
        <f t="shared" si="18"/>
        <v>0</v>
      </c>
      <c r="M40" s="4"/>
      <c r="N40" s="37">
        <f t="shared" si="19"/>
        <v>0</v>
      </c>
      <c r="O40" s="4"/>
      <c r="P40" s="37">
        <f t="shared" si="20"/>
        <v>0</v>
      </c>
      <c r="Q40" s="4"/>
      <c r="R40" s="35">
        <f t="shared" si="21"/>
        <v>0</v>
      </c>
    </row>
    <row r="41" spans="1:18" ht="11.1" customHeight="1">
      <c r="A41" s="88" t="s">
        <v>459</v>
      </c>
      <c r="B41" s="88" t="s">
        <v>460</v>
      </c>
      <c r="C41" s="15">
        <f>Infra!F41</f>
        <v>0</v>
      </c>
      <c r="D41" s="33" t="str">
        <f t="shared" si="7"/>
        <v xml:space="preserve"> </v>
      </c>
      <c r="E41" s="4"/>
      <c r="F41" s="37">
        <f t="shared" si="15"/>
        <v>0</v>
      </c>
      <c r="G41" s="4"/>
      <c r="H41" s="37">
        <f t="shared" si="16"/>
        <v>0</v>
      </c>
      <c r="I41" s="4"/>
      <c r="J41" s="37">
        <f t="shared" si="17"/>
        <v>0</v>
      </c>
      <c r="K41" s="4"/>
      <c r="L41" s="37">
        <f t="shared" si="18"/>
        <v>0</v>
      </c>
      <c r="M41" s="4"/>
      <c r="N41" s="37">
        <f t="shared" si="19"/>
        <v>0</v>
      </c>
      <c r="O41" s="4"/>
      <c r="P41" s="37">
        <f t="shared" si="20"/>
        <v>0</v>
      </c>
      <c r="Q41" s="4"/>
      <c r="R41" s="35">
        <f t="shared" si="21"/>
        <v>0</v>
      </c>
    </row>
    <row r="42" spans="1:18" ht="11.1" customHeight="1">
      <c r="A42" s="88" t="s">
        <v>461</v>
      </c>
      <c r="B42" s="88" t="s">
        <v>462</v>
      </c>
      <c r="C42" s="15">
        <f>Infra!F42</f>
        <v>0</v>
      </c>
      <c r="D42" s="33" t="str">
        <f t="shared" si="7"/>
        <v xml:space="preserve"> </v>
      </c>
      <c r="E42" s="4"/>
      <c r="F42" s="37">
        <f t="shared" si="15"/>
        <v>0</v>
      </c>
      <c r="G42" s="4"/>
      <c r="H42" s="37">
        <f t="shared" si="16"/>
        <v>0</v>
      </c>
      <c r="I42" s="4"/>
      <c r="J42" s="37">
        <f t="shared" si="17"/>
        <v>0</v>
      </c>
      <c r="K42" s="4"/>
      <c r="L42" s="37">
        <f t="shared" si="18"/>
        <v>0</v>
      </c>
      <c r="M42" s="4"/>
      <c r="N42" s="37">
        <f t="shared" si="19"/>
        <v>0</v>
      </c>
      <c r="O42" s="4"/>
      <c r="P42" s="37">
        <f t="shared" si="20"/>
        <v>0</v>
      </c>
      <c r="Q42" s="4"/>
      <c r="R42" s="35">
        <f t="shared" si="21"/>
        <v>0</v>
      </c>
    </row>
    <row r="43" spans="1:18" ht="11.1" customHeight="1">
      <c r="A43" s="88" t="s">
        <v>463</v>
      </c>
      <c r="B43" s="88" t="s">
        <v>464</v>
      </c>
      <c r="C43" s="14"/>
      <c r="D43" s="39" t="str">
        <f t="shared" si="7"/>
        <v xml:space="preserve"> </v>
      </c>
      <c r="E43" s="30"/>
      <c r="F43" s="31">
        <f t="shared" si="15"/>
        <v>0</v>
      </c>
      <c r="G43" s="30"/>
      <c r="H43" s="31">
        <f t="shared" si="16"/>
        <v>0</v>
      </c>
      <c r="I43" s="30"/>
      <c r="J43" s="31">
        <f t="shared" si="17"/>
        <v>0</v>
      </c>
      <c r="K43" s="30"/>
      <c r="L43" s="31">
        <f t="shared" si="18"/>
        <v>0</v>
      </c>
      <c r="M43" s="30"/>
      <c r="N43" s="31">
        <f t="shared" si="19"/>
        <v>0</v>
      </c>
      <c r="O43" s="30"/>
      <c r="P43" s="31">
        <f t="shared" si="20"/>
        <v>0</v>
      </c>
      <c r="Q43" s="30"/>
      <c r="R43" s="32">
        <f t="shared" si="21"/>
        <v>0</v>
      </c>
    </row>
    <row r="44" spans="1:18" ht="11.1" customHeight="1">
      <c r="A44" s="88" t="s">
        <v>465</v>
      </c>
      <c r="B44" s="88" t="s">
        <v>466</v>
      </c>
      <c r="C44" s="15">
        <f>Infra!F44</f>
        <v>0</v>
      </c>
      <c r="D44" s="33" t="str">
        <f t="shared" si="7"/>
        <v xml:space="preserve"> </v>
      </c>
      <c r="E44" s="4"/>
      <c r="F44" s="37">
        <f t="shared" si="15"/>
        <v>0</v>
      </c>
      <c r="G44" s="4"/>
      <c r="H44" s="37">
        <f t="shared" si="16"/>
        <v>0</v>
      </c>
      <c r="I44" s="4"/>
      <c r="J44" s="37">
        <f t="shared" si="17"/>
        <v>0</v>
      </c>
      <c r="K44" s="4"/>
      <c r="L44" s="37">
        <f t="shared" si="18"/>
        <v>0</v>
      </c>
      <c r="M44" s="4"/>
      <c r="N44" s="37">
        <f t="shared" si="19"/>
        <v>0</v>
      </c>
      <c r="O44" s="4"/>
      <c r="P44" s="37">
        <f t="shared" si="20"/>
        <v>0</v>
      </c>
      <c r="Q44" s="4"/>
      <c r="R44" s="35">
        <f t="shared" si="21"/>
        <v>0</v>
      </c>
    </row>
    <row r="45" spans="1:18" ht="11.1" customHeight="1">
      <c r="A45" s="88" t="s">
        <v>467</v>
      </c>
      <c r="B45" s="88" t="s">
        <v>468</v>
      </c>
      <c r="C45" s="15">
        <f>Infra!F45</f>
        <v>0</v>
      </c>
      <c r="D45" s="33" t="str">
        <f t="shared" si="7"/>
        <v xml:space="preserve"> </v>
      </c>
      <c r="E45" s="4"/>
      <c r="F45" s="37">
        <f t="shared" si="15"/>
        <v>0</v>
      </c>
      <c r="G45" s="4"/>
      <c r="H45" s="37">
        <f t="shared" si="16"/>
        <v>0</v>
      </c>
      <c r="I45" s="4"/>
      <c r="J45" s="37">
        <f t="shared" si="17"/>
        <v>0</v>
      </c>
      <c r="K45" s="4"/>
      <c r="L45" s="37">
        <f t="shared" si="18"/>
        <v>0</v>
      </c>
      <c r="M45" s="4"/>
      <c r="N45" s="37">
        <f t="shared" si="19"/>
        <v>0</v>
      </c>
      <c r="O45" s="4"/>
      <c r="P45" s="37">
        <f t="shared" si="20"/>
        <v>0</v>
      </c>
      <c r="Q45" s="4"/>
      <c r="R45" s="35">
        <f t="shared" si="21"/>
        <v>0</v>
      </c>
    </row>
    <row r="46" spans="1:18" ht="11.1" customHeight="1">
      <c r="A46" s="88" t="s">
        <v>469</v>
      </c>
      <c r="B46" s="88" t="s">
        <v>470</v>
      </c>
      <c r="C46" s="14"/>
      <c r="D46" s="39" t="str">
        <f t="shared" si="7"/>
        <v xml:space="preserve"> </v>
      </c>
      <c r="E46" s="30"/>
      <c r="F46" s="31">
        <f t="shared" si="15"/>
        <v>0</v>
      </c>
      <c r="G46" s="30"/>
      <c r="H46" s="31">
        <f t="shared" si="16"/>
        <v>0</v>
      </c>
      <c r="I46" s="30"/>
      <c r="J46" s="31">
        <f t="shared" si="17"/>
        <v>0</v>
      </c>
      <c r="K46" s="30"/>
      <c r="L46" s="31">
        <f t="shared" si="18"/>
        <v>0</v>
      </c>
      <c r="M46" s="30"/>
      <c r="N46" s="31">
        <f t="shared" si="19"/>
        <v>0</v>
      </c>
      <c r="O46" s="30"/>
      <c r="P46" s="31">
        <f t="shared" si="20"/>
        <v>0</v>
      </c>
      <c r="Q46" s="30"/>
      <c r="R46" s="32">
        <f t="shared" si="21"/>
        <v>0</v>
      </c>
    </row>
    <row r="47" spans="1:18" ht="11.1" customHeight="1">
      <c r="A47" s="88" t="s">
        <v>471</v>
      </c>
      <c r="B47" s="88" t="s">
        <v>472</v>
      </c>
      <c r="C47" s="14"/>
      <c r="D47" s="39" t="str">
        <f t="shared" si="7"/>
        <v xml:space="preserve"> </v>
      </c>
      <c r="E47" s="30"/>
      <c r="F47" s="31">
        <f t="shared" si="15"/>
        <v>0</v>
      </c>
      <c r="G47" s="30"/>
      <c r="H47" s="31">
        <f t="shared" si="16"/>
        <v>0</v>
      </c>
      <c r="I47" s="30"/>
      <c r="J47" s="31">
        <f t="shared" si="17"/>
        <v>0</v>
      </c>
      <c r="K47" s="30"/>
      <c r="L47" s="31">
        <f t="shared" si="18"/>
        <v>0</v>
      </c>
      <c r="M47" s="30"/>
      <c r="N47" s="31">
        <f t="shared" si="19"/>
        <v>0</v>
      </c>
      <c r="O47" s="30"/>
      <c r="P47" s="31">
        <f t="shared" si="20"/>
        <v>0</v>
      </c>
      <c r="Q47" s="30"/>
      <c r="R47" s="32">
        <f t="shared" si="21"/>
        <v>0</v>
      </c>
    </row>
    <row r="48" spans="1:18" ht="11.1" customHeight="1">
      <c r="A48" s="88" t="s">
        <v>473</v>
      </c>
      <c r="B48" s="88" t="s">
        <v>474</v>
      </c>
      <c r="C48" s="15">
        <f>Infra!F48</f>
        <v>0</v>
      </c>
      <c r="D48" s="33" t="str">
        <f t="shared" si="7"/>
        <v xml:space="preserve"> </v>
      </c>
      <c r="E48" s="4"/>
      <c r="F48" s="37">
        <f t="shared" si="15"/>
        <v>0</v>
      </c>
      <c r="G48" s="4"/>
      <c r="H48" s="37">
        <f t="shared" si="16"/>
        <v>0</v>
      </c>
      <c r="I48" s="4"/>
      <c r="J48" s="37">
        <f t="shared" si="17"/>
        <v>0</v>
      </c>
      <c r="K48" s="4"/>
      <c r="L48" s="37">
        <f t="shared" si="18"/>
        <v>0</v>
      </c>
      <c r="M48" s="4"/>
      <c r="N48" s="37">
        <f t="shared" si="19"/>
        <v>0</v>
      </c>
      <c r="O48" s="4"/>
      <c r="P48" s="37">
        <f t="shared" si="20"/>
        <v>0</v>
      </c>
      <c r="Q48" s="4"/>
      <c r="R48" s="35">
        <f t="shared" si="21"/>
        <v>0</v>
      </c>
    </row>
    <row r="49" spans="1:18" ht="11.1" customHeight="1">
      <c r="A49" s="88" t="s">
        <v>475</v>
      </c>
      <c r="B49" s="88" t="s">
        <v>476</v>
      </c>
      <c r="C49" s="14"/>
      <c r="D49" s="39" t="str">
        <f t="shared" si="7"/>
        <v xml:space="preserve"> </v>
      </c>
      <c r="E49" s="30"/>
      <c r="F49" s="31">
        <f t="shared" si="15"/>
        <v>0</v>
      </c>
      <c r="G49" s="30"/>
      <c r="H49" s="31">
        <f t="shared" si="16"/>
        <v>0</v>
      </c>
      <c r="I49" s="30"/>
      <c r="J49" s="31">
        <f t="shared" si="17"/>
        <v>0</v>
      </c>
      <c r="K49" s="30"/>
      <c r="L49" s="31">
        <f t="shared" si="18"/>
        <v>0</v>
      </c>
      <c r="M49" s="30"/>
      <c r="N49" s="31">
        <f t="shared" si="19"/>
        <v>0</v>
      </c>
      <c r="O49" s="30"/>
      <c r="P49" s="31">
        <f t="shared" si="20"/>
        <v>0</v>
      </c>
      <c r="Q49" s="30"/>
      <c r="R49" s="32">
        <f t="shared" si="21"/>
        <v>0</v>
      </c>
    </row>
    <row r="50" spans="1:18" ht="11.1" customHeight="1">
      <c r="A50" s="88" t="s">
        <v>477</v>
      </c>
      <c r="B50" s="88" t="s">
        <v>478</v>
      </c>
      <c r="C50" s="15">
        <f>Infra!F50</f>
        <v>0</v>
      </c>
      <c r="D50" s="33" t="str">
        <f t="shared" si="7"/>
        <v xml:space="preserve"> </v>
      </c>
      <c r="E50" s="4"/>
      <c r="F50" s="37">
        <f t="shared" si="15"/>
        <v>0</v>
      </c>
      <c r="G50" s="4"/>
      <c r="H50" s="37">
        <f t="shared" si="16"/>
        <v>0</v>
      </c>
      <c r="I50" s="4"/>
      <c r="J50" s="37">
        <f t="shared" si="17"/>
        <v>0</v>
      </c>
      <c r="K50" s="4"/>
      <c r="L50" s="37">
        <f t="shared" si="18"/>
        <v>0</v>
      </c>
      <c r="M50" s="4"/>
      <c r="N50" s="37">
        <f t="shared" si="19"/>
        <v>0</v>
      </c>
      <c r="O50" s="4"/>
      <c r="P50" s="37">
        <f t="shared" si="20"/>
        <v>0</v>
      </c>
      <c r="Q50" s="4"/>
      <c r="R50" s="35">
        <f t="shared" si="21"/>
        <v>0</v>
      </c>
    </row>
    <row r="51" spans="1:18" ht="11.1" customHeight="1">
      <c r="A51" s="88" t="s">
        <v>479</v>
      </c>
      <c r="B51" s="88" t="s">
        <v>480</v>
      </c>
      <c r="C51" s="14"/>
      <c r="D51" s="39" t="str">
        <f t="shared" si="7"/>
        <v xml:space="preserve"> </v>
      </c>
      <c r="E51" s="30"/>
      <c r="F51" s="31">
        <f t="shared" si="15"/>
        <v>0</v>
      </c>
      <c r="G51" s="30"/>
      <c r="H51" s="31">
        <f t="shared" si="16"/>
        <v>0</v>
      </c>
      <c r="I51" s="30"/>
      <c r="J51" s="31">
        <f t="shared" si="17"/>
        <v>0</v>
      </c>
      <c r="K51" s="30"/>
      <c r="L51" s="31">
        <f t="shared" si="18"/>
        <v>0</v>
      </c>
      <c r="M51" s="30"/>
      <c r="N51" s="31">
        <f t="shared" si="19"/>
        <v>0</v>
      </c>
      <c r="O51" s="30"/>
      <c r="P51" s="31">
        <f t="shared" si="20"/>
        <v>0</v>
      </c>
      <c r="Q51" s="30"/>
      <c r="R51" s="32">
        <f t="shared" si="21"/>
        <v>0</v>
      </c>
    </row>
    <row r="52" spans="1:18" ht="11.1" customHeight="1">
      <c r="A52" s="88" t="s">
        <v>481</v>
      </c>
      <c r="B52" s="88" t="s">
        <v>482</v>
      </c>
      <c r="C52" s="15">
        <f>Infra!F52</f>
        <v>0</v>
      </c>
      <c r="D52" s="33" t="str">
        <f t="shared" si="7"/>
        <v xml:space="preserve"> </v>
      </c>
      <c r="E52" s="4"/>
      <c r="F52" s="37">
        <f t="shared" si="15"/>
        <v>0</v>
      </c>
      <c r="G52" s="4"/>
      <c r="H52" s="37">
        <f t="shared" si="16"/>
        <v>0</v>
      </c>
      <c r="I52" s="4"/>
      <c r="J52" s="37">
        <f t="shared" si="17"/>
        <v>0</v>
      </c>
      <c r="K52" s="4"/>
      <c r="L52" s="37">
        <f t="shared" si="18"/>
        <v>0</v>
      </c>
      <c r="M52" s="4"/>
      <c r="N52" s="37">
        <f t="shared" si="19"/>
        <v>0</v>
      </c>
      <c r="O52" s="4"/>
      <c r="P52" s="37">
        <f t="shared" si="20"/>
        <v>0</v>
      </c>
      <c r="Q52" s="4"/>
      <c r="R52" s="35">
        <f t="shared" si="21"/>
        <v>0</v>
      </c>
    </row>
    <row r="53" spans="1:18" ht="11.1" customHeight="1">
      <c r="A53" s="89" t="s">
        <v>483</v>
      </c>
      <c r="B53" s="89" t="s">
        <v>484</v>
      </c>
      <c r="C53" s="15">
        <f>Infra!F53</f>
        <v>0</v>
      </c>
      <c r="D53" s="33" t="str">
        <f t="shared" si="7"/>
        <v xml:space="preserve"> </v>
      </c>
      <c r="E53" s="4"/>
      <c r="F53" s="37">
        <f t="shared" si="15"/>
        <v>0</v>
      </c>
      <c r="G53" s="4"/>
      <c r="H53" s="37">
        <f t="shared" si="16"/>
        <v>0</v>
      </c>
      <c r="I53" s="4"/>
      <c r="J53" s="37">
        <f t="shared" si="17"/>
        <v>0</v>
      </c>
      <c r="K53" s="4"/>
      <c r="L53" s="37">
        <f t="shared" si="18"/>
        <v>0</v>
      </c>
      <c r="M53" s="4"/>
      <c r="N53" s="37">
        <f t="shared" si="19"/>
        <v>0</v>
      </c>
      <c r="O53" s="4"/>
      <c r="P53" s="37">
        <f t="shared" si="20"/>
        <v>0</v>
      </c>
      <c r="Q53" s="4"/>
      <c r="R53" s="35">
        <f t="shared" si="21"/>
        <v>0</v>
      </c>
    </row>
    <row r="54" spans="1:18" ht="18" customHeight="1">
      <c r="A54" s="47" t="s">
        <v>6</v>
      </c>
      <c r="B54" s="48"/>
      <c r="C54" s="18">
        <f>SUM(C8:C53)</f>
        <v>0</v>
      </c>
      <c r="D54" s="19">
        <f>SUM(D8:D53)</f>
        <v>0</v>
      </c>
      <c r="E54" s="34">
        <f>SUMPRODUCT(E8:E53,$D$8:$D$53)/100</f>
        <v>0</v>
      </c>
      <c r="F54" s="36">
        <f>E54</f>
        <v>0</v>
      </c>
      <c r="G54" s="34">
        <f>SUMPRODUCT(G8:G53,$D$8:$D$53)/100</f>
        <v>0</v>
      </c>
      <c r="H54" s="36">
        <f>F54+G54</f>
        <v>0</v>
      </c>
      <c r="I54" s="34">
        <f>SUMPRODUCT(I8:I53,$D$8:$D$53)/100</f>
        <v>0</v>
      </c>
      <c r="J54" s="36">
        <f>H54+I54</f>
        <v>0</v>
      </c>
      <c r="K54" s="34">
        <f>SUMPRODUCT(K8:K53,$D$8:$D$53)/100</f>
        <v>0</v>
      </c>
      <c r="L54" s="36">
        <f>J54+K54</f>
        <v>0</v>
      </c>
      <c r="M54" s="34">
        <f>SUMPRODUCT(M8:M53,$D$8:$D$53)/100</f>
        <v>0</v>
      </c>
      <c r="N54" s="36">
        <f>L54+M54</f>
        <v>0</v>
      </c>
      <c r="O54" s="34">
        <f>SUMPRODUCT(O8:O53,$D$8:$D$53)/100</f>
        <v>0</v>
      </c>
      <c r="P54" s="36">
        <f>N54+O54</f>
        <v>0</v>
      </c>
      <c r="Q54" s="34">
        <f>SUMPRODUCT(Q8:Q53,$D$8:$D$53)/100</f>
        <v>0</v>
      </c>
      <c r="R54" s="38">
        <f>Q54+P54</f>
        <v>0</v>
      </c>
    </row>
    <row r="55" spans="1:18" ht="11.1" customHeight="1"/>
    <row r="56" spans="1:18">
      <c r="E56" s="2"/>
      <c r="F56" s="2"/>
      <c r="K56" s="21"/>
      <c r="L56" s="2"/>
      <c r="M56" s="2"/>
      <c r="Q56" s="22"/>
      <c r="R56" s="22"/>
    </row>
    <row r="57" spans="1:18">
      <c r="Q57" s="22"/>
      <c r="R57" s="22"/>
    </row>
  </sheetData>
  <sheetProtection sheet="1" insertRows="0" deleteRows="0"/>
  <mergeCells count="12">
    <mergeCell ref="A1:R1"/>
    <mergeCell ref="E5:R5"/>
    <mergeCell ref="B5:B7"/>
    <mergeCell ref="C5:C7"/>
    <mergeCell ref="E6:F6"/>
    <mergeCell ref="G6:H6"/>
    <mergeCell ref="I6:J6"/>
    <mergeCell ref="K6:L6"/>
    <mergeCell ref="M6:N6"/>
    <mergeCell ref="A2:R2"/>
    <mergeCell ref="O6:P6"/>
    <mergeCell ref="Q6:R6"/>
  </mergeCells>
  <phoneticPr fontId="0" type="noConversion"/>
  <printOptions horizontalCentered="1"/>
  <pageMargins left="0.39370078740157483" right="0.39370078740157483" top="0.39370078740157483" bottom="0.39370078740157483" header="0.19685039370078741" footer="7.874015748031496E-2"/>
  <pageSetup paperSize="9" scale="80" fitToWidth="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42</vt:i4>
      </vt:variant>
    </vt:vector>
  </HeadingPairs>
  <TitlesOfParts>
    <vt:vector size="64" baseType="lpstr">
      <vt:lpstr>Instruções</vt:lpstr>
      <vt:lpstr>MG-90</vt:lpstr>
      <vt:lpstr>Cronog 210 dias</vt:lpstr>
      <vt:lpstr>Cronog 180 dias</vt:lpstr>
      <vt:lpstr>Cronog 150 dias</vt:lpstr>
      <vt:lpstr>Cronog 120 dias</vt:lpstr>
      <vt:lpstr>Cronog 90 dias</vt:lpstr>
      <vt:lpstr>Infra</vt:lpstr>
      <vt:lpstr>Cronog 210 dias infra</vt:lpstr>
      <vt:lpstr>Cronog 180 dias infra</vt:lpstr>
      <vt:lpstr>Cronog 150 dias infra</vt:lpstr>
      <vt:lpstr>Cronog 120 dias infra</vt:lpstr>
      <vt:lpstr>Cronog 90 dias infra</vt:lpstr>
      <vt:lpstr>Canteiro30</vt:lpstr>
      <vt:lpstr>Cronog 30 dias cant30</vt:lpstr>
      <vt:lpstr>Canteiro50</vt:lpstr>
      <vt:lpstr>Cronog 30 dias cant50</vt:lpstr>
      <vt:lpstr>Cronog 210 dias global</vt:lpstr>
      <vt:lpstr>Cronog 180 dias global</vt:lpstr>
      <vt:lpstr>Cronog 150 dias global</vt:lpstr>
      <vt:lpstr>Cronog 120 dias global</vt:lpstr>
      <vt:lpstr>Cronog 90 dias global</vt:lpstr>
      <vt:lpstr>Canteiro30!Area_de_impressao</vt:lpstr>
      <vt:lpstr>Canteiro50!Area_de_impressao</vt:lpstr>
      <vt:lpstr>'Cronog 120 dias'!Area_de_impressao</vt:lpstr>
      <vt:lpstr>'Cronog 120 dias global'!Area_de_impressao</vt:lpstr>
      <vt:lpstr>'Cronog 120 dias infra'!Area_de_impressao</vt:lpstr>
      <vt:lpstr>'Cronog 150 dias'!Area_de_impressao</vt:lpstr>
      <vt:lpstr>'Cronog 150 dias global'!Area_de_impressao</vt:lpstr>
      <vt:lpstr>'Cronog 150 dias infra'!Area_de_impressao</vt:lpstr>
      <vt:lpstr>'Cronog 180 dias'!Area_de_impressao</vt:lpstr>
      <vt:lpstr>'Cronog 180 dias global'!Area_de_impressao</vt:lpstr>
      <vt:lpstr>'Cronog 180 dias infra'!Area_de_impressao</vt:lpstr>
      <vt:lpstr>'Cronog 210 dias'!Area_de_impressao</vt:lpstr>
      <vt:lpstr>'Cronog 210 dias global'!Area_de_impressao</vt:lpstr>
      <vt:lpstr>'Cronog 210 dias infra'!Area_de_impressao</vt:lpstr>
      <vt:lpstr>'Cronog 30 dias cant30'!Area_de_impressao</vt:lpstr>
      <vt:lpstr>'Cronog 30 dias cant50'!Area_de_impressao</vt:lpstr>
      <vt:lpstr>'Cronog 90 dias'!Area_de_impressao</vt:lpstr>
      <vt:lpstr>'Cronog 90 dias global'!Area_de_impressao</vt:lpstr>
      <vt:lpstr>'Cronog 90 dias infra'!Area_de_impressao</vt:lpstr>
      <vt:lpstr>Infra!Area_de_impressao</vt:lpstr>
      <vt:lpstr>'MG-90'!Area_de_impressao</vt:lpstr>
      <vt:lpstr>Canteiro30!Titulos_de_impressao</vt:lpstr>
      <vt:lpstr>Canteiro50!Titulos_de_impressao</vt:lpstr>
      <vt:lpstr>'Cronog 120 dias'!Titulos_de_impressao</vt:lpstr>
      <vt:lpstr>'Cronog 120 dias global'!Titulos_de_impressao</vt:lpstr>
      <vt:lpstr>'Cronog 120 dias infra'!Titulos_de_impressao</vt:lpstr>
      <vt:lpstr>'Cronog 150 dias'!Titulos_de_impressao</vt:lpstr>
      <vt:lpstr>'Cronog 150 dias global'!Titulos_de_impressao</vt:lpstr>
      <vt:lpstr>'Cronog 150 dias infra'!Titulos_de_impressao</vt:lpstr>
      <vt:lpstr>'Cronog 180 dias'!Titulos_de_impressao</vt:lpstr>
      <vt:lpstr>'Cronog 180 dias global'!Titulos_de_impressao</vt:lpstr>
      <vt:lpstr>'Cronog 180 dias infra'!Titulos_de_impressao</vt:lpstr>
      <vt:lpstr>'Cronog 210 dias'!Titulos_de_impressao</vt:lpstr>
      <vt:lpstr>'Cronog 210 dias global'!Titulos_de_impressao</vt:lpstr>
      <vt:lpstr>'Cronog 210 dias infra'!Titulos_de_impressao</vt:lpstr>
      <vt:lpstr>'Cronog 30 dias cant30'!Titulos_de_impressao</vt:lpstr>
      <vt:lpstr>'Cronog 30 dias cant50'!Titulos_de_impressao</vt:lpstr>
      <vt:lpstr>'Cronog 90 dias'!Titulos_de_impressao</vt:lpstr>
      <vt:lpstr>'Cronog 90 dias global'!Titulos_de_impressao</vt:lpstr>
      <vt:lpstr>'Cronog 90 dias infra'!Titulos_de_impressao</vt:lpstr>
      <vt:lpstr>Infra!Titulos_de_impressao</vt:lpstr>
      <vt:lpstr>'MG-90'!Titulos_de_impressao</vt:lpstr>
    </vt:vector>
  </TitlesOfParts>
  <Company>COHABMG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felipes</dc:creator>
  <cp:lastModifiedBy>marianap</cp:lastModifiedBy>
  <cp:lastPrinted>2012-06-27T18:05:15Z</cp:lastPrinted>
  <dcterms:created xsi:type="dcterms:W3CDTF">2005-10-03T13:13:26Z</dcterms:created>
  <dcterms:modified xsi:type="dcterms:W3CDTF">2013-11-26T17:19:05Z</dcterms:modified>
</cp:coreProperties>
</file>